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525" windowWidth="14370" windowHeight="7710" tabRatio="756" activeTab="6"/>
  </bookViews>
  <sheets>
    <sheet name="1" sheetId="23" r:id="rId1"/>
    <sheet name="2" sheetId="24" r:id="rId2"/>
    <sheet name="3" sheetId="25" r:id="rId3"/>
    <sheet name="4" sheetId="22" r:id="rId4"/>
    <sheet name="5" sheetId="7" r:id="rId5"/>
    <sheet name="6" sheetId="12" r:id="rId6"/>
    <sheet name="7" sheetId="14" r:id="rId7"/>
    <sheet name="8" sheetId="13" r:id="rId8"/>
    <sheet name="9" sheetId="29" r:id="rId9"/>
    <sheet name="10" sheetId="11" r:id="rId10"/>
    <sheet name="11" sheetId="37" r:id="rId11"/>
    <sheet name="12" sheetId="38" r:id="rId12"/>
    <sheet name="   14 , 13 " sheetId="30" r:id="rId13"/>
    <sheet name="15" sheetId="1" r:id="rId14"/>
    <sheet name="16 المحافظات" sheetId="35" r:id="rId15"/>
  </sheets>
  <definedNames>
    <definedName name="_xlnm.Print_Area" localSheetId="12">'   14 , 13 '!$A$1:$C$36</definedName>
    <definedName name="_xlnm.Print_Area" localSheetId="9">'10'!$A$1:$G$14</definedName>
    <definedName name="_xlnm.Print_Area" localSheetId="11">'12'!$A$1:$K$16</definedName>
    <definedName name="_xlnm.Print_Area" localSheetId="13">'15'!$A$1:$C$33</definedName>
    <definedName name="_xlnm.Print_Area" localSheetId="14">'16 المحافظات'!$A$1:$F$37</definedName>
    <definedName name="_xlnm.Print_Area" localSheetId="1">'2'!$A$1:$R$24</definedName>
    <definedName name="_xlnm.Print_Area" localSheetId="3">'4'!$A$1:$S$26</definedName>
    <definedName name="_xlnm.Print_Area" localSheetId="4">'5'!$A$1:$L$24</definedName>
    <definedName name="_xlnm.Print_Area" localSheetId="5">'6'!$A$1:$W$24</definedName>
    <definedName name="_xlnm.Print_Area" localSheetId="6">'7'!$A$1:$L$34</definedName>
    <definedName name="_xlnm.Print_Area" localSheetId="7">'8'!$A$1:$L$25</definedName>
    <definedName name="_xlnm.Print_Area" localSheetId="8">'9'!$A$1:$F$18</definedName>
  </definedNames>
  <calcPr calcId="144525"/>
</workbook>
</file>

<file path=xl/calcChain.xml><?xml version="1.0" encoding="utf-8"?>
<calcChain xmlns="http://schemas.openxmlformats.org/spreadsheetml/2006/main">
  <c r="E17" i="13" l="1"/>
  <c r="B17" i="13"/>
  <c r="Q18" i="24"/>
  <c r="N18" i="24"/>
  <c r="K18" i="24"/>
  <c r="H18" i="24"/>
  <c r="E18" i="24"/>
  <c r="B18" i="24"/>
  <c r="R18" i="23"/>
  <c r="O18" i="23"/>
  <c r="K18" i="23"/>
  <c r="H18" i="23"/>
  <c r="E18" i="23"/>
  <c r="B18" i="23"/>
  <c r="H27" i="37" l="1"/>
  <c r="I27" i="37"/>
  <c r="J27" i="37"/>
  <c r="K27" i="37"/>
  <c r="L27" i="37"/>
  <c r="M27" i="37"/>
  <c r="O27" i="37"/>
  <c r="P27" i="37"/>
  <c r="Q27" i="37"/>
  <c r="R27" i="37"/>
  <c r="G27" i="37"/>
  <c r="B27" i="37"/>
  <c r="G25" i="37"/>
  <c r="H25" i="37"/>
  <c r="I25" i="37"/>
  <c r="J25" i="37"/>
  <c r="K25" i="37"/>
  <c r="L25" i="37"/>
  <c r="M25" i="37"/>
  <c r="N25" i="37"/>
  <c r="O25" i="37"/>
  <c r="P25" i="37"/>
  <c r="Q25" i="37"/>
  <c r="R25" i="37"/>
  <c r="B25" i="37"/>
  <c r="B20" i="37"/>
  <c r="G20" i="37"/>
  <c r="H20" i="37"/>
  <c r="I20" i="37"/>
  <c r="J20" i="37"/>
  <c r="K20" i="37"/>
  <c r="L20" i="37"/>
  <c r="M20" i="37"/>
  <c r="N20" i="37"/>
  <c r="N27" i="37" s="1"/>
  <c r="O20" i="37"/>
  <c r="P20" i="37"/>
  <c r="Q20" i="37"/>
  <c r="R20" i="37"/>
  <c r="E17" i="7" l="1"/>
  <c r="F17" i="7"/>
  <c r="F26" i="35" l="1"/>
  <c r="F24" i="35"/>
  <c r="F19" i="35"/>
  <c r="E26" i="35"/>
  <c r="E24" i="35"/>
  <c r="E19" i="35"/>
  <c r="H17" i="7" l="1"/>
  <c r="D4" i="35" l="1"/>
  <c r="B17" i="7" l="1"/>
  <c r="C17" i="7"/>
  <c r="K17" i="7" l="1"/>
  <c r="L17" i="7"/>
  <c r="I17" i="7"/>
  <c r="D21" i="35" l="1"/>
  <c r="C24" i="35" l="1"/>
  <c r="C19" i="35"/>
  <c r="C22" i="30"/>
  <c r="C26" i="35" l="1"/>
  <c r="D25" i="35" s="1"/>
  <c r="D11" i="35" l="1"/>
  <c r="D18" i="35"/>
  <c r="D23" i="35"/>
  <c r="D5" i="35"/>
  <c r="D12" i="35"/>
  <c r="D19" i="35"/>
  <c r="D24" i="35"/>
  <c r="D10" i="35"/>
  <c r="D13" i="35"/>
  <c r="D15" i="35"/>
  <c r="D7" i="35"/>
  <c r="D26" i="35"/>
  <c r="D14" i="35"/>
  <c r="D6" i="35"/>
  <c r="D17" i="35"/>
  <c r="D9" i="35"/>
  <c r="D22" i="35"/>
  <c r="D16" i="35"/>
  <c r="D8" i="35"/>
</calcChain>
</file>

<file path=xl/sharedStrings.xml><?xml version="1.0" encoding="utf-8"?>
<sst xmlns="http://schemas.openxmlformats.org/spreadsheetml/2006/main" count="665" uniqueCount="237">
  <si>
    <t xml:space="preserve">طول الحدود مع البلدان المجاورة </t>
  </si>
  <si>
    <t>البلاد المجاورة</t>
  </si>
  <si>
    <t xml:space="preserve">سوريا </t>
  </si>
  <si>
    <t>الأردن</t>
  </si>
  <si>
    <t>السعودية</t>
  </si>
  <si>
    <t>الكويت</t>
  </si>
  <si>
    <t>تركيا</t>
  </si>
  <si>
    <t>إيران</t>
  </si>
  <si>
    <t>أقسام سطح العراق</t>
  </si>
  <si>
    <t>التفاصيل</t>
  </si>
  <si>
    <t>الأراضي المتموجة</t>
  </si>
  <si>
    <t>الجبال</t>
  </si>
  <si>
    <t>الصحارى</t>
  </si>
  <si>
    <t xml:space="preserve">أطوال الأنهار الواقعة ضمن أراضي جمهورية العراق </t>
  </si>
  <si>
    <t xml:space="preserve">العظيم </t>
  </si>
  <si>
    <t>ديالى</t>
  </si>
  <si>
    <t>القادسية</t>
  </si>
  <si>
    <t>شط البصرة</t>
  </si>
  <si>
    <t>الغراف</t>
  </si>
  <si>
    <t xml:space="preserve">المحافظة </t>
  </si>
  <si>
    <t>نينوى</t>
  </si>
  <si>
    <t>صلاح الدين</t>
  </si>
  <si>
    <t>بغداد</t>
  </si>
  <si>
    <t xml:space="preserve">الأنبار </t>
  </si>
  <si>
    <t>بابل</t>
  </si>
  <si>
    <t>كربلاء</t>
  </si>
  <si>
    <t>النجف</t>
  </si>
  <si>
    <t>المثنى</t>
  </si>
  <si>
    <t>ذي قار</t>
  </si>
  <si>
    <t>واسط</t>
  </si>
  <si>
    <t>ميسان</t>
  </si>
  <si>
    <t>البصرة</t>
  </si>
  <si>
    <t>دهوك</t>
  </si>
  <si>
    <t>السليمانية</t>
  </si>
  <si>
    <t>المياه الإقليمية</t>
  </si>
  <si>
    <t>الشهر</t>
  </si>
  <si>
    <t>العظمى</t>
  </si>
  <si>
    <t>الصغرى</t>
  </si>
  <si>
    <t>المعدل العام</t>
  </si>
  <si>
    <t>أعلى رطوبة</t>
  </si>
  <si>
    <t>التاريخ</t>
  </si>
  <si>
    <t>كانون الثاني</t>
  </si>
  <si>
    <t>شباط</t>
  </si>
  <si>
    <t>آذار</t>
  </si>
  <si>
    <t>نيسان</t>
  </si>
  <si>
    <t>آيار</t>
  </si>
  <si>
    <t>حزيران</t>
  </si>
  <si>
    <t>تموز</t>
  </si>
  <si>
    <t>آب</t>
  </si>
  <si>
    <t>أيلول</t>
  </si>
  <si>
    <t>تشرين الثاني</t>
  </si>
  <si>
    <t>الموصل</t>
  </si>
  <si>
    <t>الرطبة</t>
  </si>
  <si>
    <t>السنة</t>
  </si>
  <si>
    <t>غائم</t>
  </si>
  <si>
    <t>غائم جزئي</t>
  </si>
  <si>
    <t>صافي</t>
  </si>
  <si>
    <t>عواصف ترابية ورملية</t>
  </si>
  <si>
    <t>عواصف رعدية</t>
  </si>
  <si>
    <t>البرد</t>
  </si>
  <si>
    <t>الثلج</t>
  </si>
  <si>
    <t>المطر</t>
  </si>
  <si>
    <t>المحطة</t>
  </si>
  <si>
    <t>صلاح الدين / تكريت</t>
  </si>
  <si>
    <t>واسط / الحي</t>
  </si>
  <si>
    <t>القادسية / الديوانية</t>
  </si>
  <si>
    <t>بابل / الحلة</t>
  </si>
  <si>
    <t>كركوك</t>
  </si>
  <si>
    <t>أوطأ رطوبة</t>
  </si>
  <si>
    <t xml:space="preserve">البصرة </t>
  </si>
  <si>
    <t xml:space="preserve">السليمانية </t>
  </si>
  <si>
    <t xml:space="preserve">المعدل الشهري العام </t>
  </si>
  <si>
    <t>فترة سطوع الشمس (ساعة)</t>
  </si>
  <si>
    <t>الطول (كم)</t>
  </si>
  <si>
    <t>المساحة (كم²)</t>
  </si>
  <si>
    <t xml:space="preserve">العظمى </t>
  </si>
  <si>
    <t xml:space="preserve">الصغرى </t>
  </si>
  <si>
    <t>شط العرب</t>
  </si>
  <si>
    <t>المصب العام</t>
  </si>
  <si>
    <t>مهرب الفرات الفيضاني</t>
  </si>
  <si>
    <t>مهرب كميت الفيضاني</t>
  </si>
  <si>
    <t xml:space="preserve">نهر الصليبان </t>
  </si>
  <si>
    <t>نهر ميسان</t>
  </si>
  <si>
    <t>مشروع ماء البصرة</t>
  </si>
  <si>
    <t xml:space="preserve">الزاب الكبير (الأعلى) </t>
  </si>
  <si>
    <t>الزاب الصغير (الأسفل)</t>
  </si>
  <si>
    <t>M</t>
  </si>
  <si>
    <t>أربيل</t>
  </si>
  <si>
    <t xml:space="preserve">إقليم كردستان </t>
  </si>
  <si>
    <t xml:space="preserve"> إقليم كردستان </t>
  </si>
  <si>
    <t xml:space="preserve">المحافظة / المدينة  </t>
  </si>
  <si>
    <t xml:space="preserve"> المعدل العام</t>
  </si>
  <si>
    <t xml:space="preserve"> النسبة المئوية</t>
  </si>
  <si>
    <t>إجمالي</t>
  </si>
  <si>
    <t>تشرين الأول</t>
  </si>
  <si>
    <t>كانون الأول</t>
  </si>
  <si>
    <t>إجمالي العراق</t>
  </si>
  <si>
    <t xml:space="preserve">إسم النهر </t>
  </si>
  <si>
    <t xml:space="preserve">دجلة (إلى كرمة علي) </t>
  </si>
  <si>
    <t>الفرات (إلى كرمة علي)</t>
  </si>
  <si>
    <t>* مجموع عدد الأيام يزيد عن عدد أيام السنة بسبب وجود تداخل في الحالات المذكورة</t>
  </si>
  <si>
    <t xml:space="preserve"> النسبة المئوية </t>
  </si>
  <si>
    <t>عدد الأقضية **</t>
  </si>
  <si>
    <t>عدد النواحي **</t>
  </si>
  <si>
    <t xml:space="preserve">        المحطات</t>
  </si>
  <si>
    <t>..</t>
  </si>
  <si>
    <t>(ملم)</t>
  </si>
  <si>
    <t>المعدل السنوي للرطوبة النسبية %</t>
  </si>
  <si>
    <t>كمية الإشعاع الواردة (ملي.واط / سم²)</t>
  </si>
  <si>
    <t>ملاحظة : تم تغيير بعض البيانات ضمن السنوات السابقة بسبب تعديلها من المصدر</t>
  </si>
  <si>
    <t>المساحة (كم²) *</t>
  </si>
  <si>
    <r>
      <rPr>
        <b/>
        <sz val="9"/>
        <rFont val="Cambria"/>
        <family val="1"/>
        <scheme val="major"/>
      </rPr>
      <t>M</t>
    </r>
    <r>
      <rPr>
        <b/>
        <sz val="9"/>
        <rFont val="Arial"/>
        <family val="2"/>
      </rPr>
      <t xml:space="preserve"> : بيانات مفقودة</t>
    </r>
  </si>
  <si>
    <t>السنوات</t>
  </si>
  <si>
    <t xml:space="preserve">                                                                                                                                                                                         </t>
  </si>
  <si>
    <t>نينوى / الموصل</t>
  </si>
  <si>
    <t xml:space="preserve">ديالى / خانقين </t>
  </si>
  <si>
    <t xml:space="preserve">المثنى / السماوة </t>
  </si>
  <si>
    <t xml:space="preserve">ذي قار / الناصرية </t>
  </si>
  <si>
    <t xml:space="preserve">ميسان / العمارة </t>
  </si>
  <si>
    <t>.. بيانات غير متوفرة في محافظة البصرة بسبب ترميم البناية لسنة 2013</t>
  </si>
  <si>
    <t xml:space="preserve">* المجموع السنوي للأمطار في أربيل والسليمانية ودهوك لسنة 2011 هي للأشهر السبعة الأولى من السنة ولا تتوفر بيانات لبقية الأشهر </t>
  </si>
  <si>
    <t xml:space="preserve"> بيانات مفقودة : M</t>
  </si>
  <si>
    <t>M : بيانات مفقودة</t>
  </si>
  <si>
    <t>جدول (1)</t>
  </si>
  <si>
    <t>جدول (2)</t>
  </si>
  <si>
    <t>جدول (3)</t>
  </si>
  <si>
    <t>جدول (4)</t>
  </si>
  <si>
    <t>جدول (6)</t>
  </si>
  <si>
    <t>جدول (7)</t>
  </si>
  <si>
    <t>جدول (8)</t>
  </si>
  <si>
    <t>جدول (9)</t>
  </si>
  <si>
    <t>جدول (10)</t>
  </si>
  <si>
    <t>السهول بضمنها (الأهوار والبحيرات)</t>
  </si>
  <si>
    <t xml:space="preserve"> </t>
  </si>
  <si>
    <t>جدول (15)</t>
  </si>
  <si>
    <t>المحافظة</t>
  </si>
  <si>
    <t>الأنبار</t>
  </si>
  <si>
    <t xml:space="preserve">القادسية </t>
  </si>
  <si>
    <t>ك2</t>
  </si>
  <si>
    <t>ت1</t>
  </si>
  <si>
    <t>ت2</t>
  </si>
  <si>
    <t>ك1</t>
  </si>
  <si>
    <t>أعلى درجة</t>
  </si>
  <si>
    <t>أوطأ درجة</t>
  </si>
  <si>
    <t xml:space="preserve">M : بيانات مفقودة </t>
  </si>
  <si>
    <r>
      <rPr>
        <b/>
        <sz val="9"/>
        <rFont val="Cambria"/>
        <family val="1"/>
        <scheme val="major"/>
      </rPr>
      <t xml:space="preserve">M </t>
    </r>
    <r>
      <rPr>
        <b/>
        <sz val="9"/>
        <rFont val="Calibri"/>
        <family val="2"/>
        <scheme val="minor"/>
      </rPr>
      <t>: بيانات مفقودة</t>
    </r>
  </si>
  <si>
    <t>* 434.0</t>
  </si>
  <si>
    <t>* 507.4</t>
  </si>
  <si>
    <t>* 301.6</t>
  </si>
  <si>
    <t>** 641.2</t>
  </si>
  <si>
    <t>** 460.2</t>
  </si>
  <si>
    <t>** 345.2</t>
  </si>
  <si>
    <t>عدد الزلازل والهزات الأرضية</t>
  </si>
  <si>
    <t>عدد الزلازل والهزات حسب شهر وقوعها</t>
  </si>
  <si>
    <t>عدد الزلازل والهزات الأرضية قرب الحدود العراقية</t>
  </si>
  <si>
    <t>إقليم كردستان</t>
  </si>
  <si>
    <t>مقياس ريختر</t>
  </si>
  <si>
    <t xml:space="preserve">          2. هيئة إحصاء إقليم كردستان</t>
  </si>
  <si>
    <t>** المجموع السنوي للأمطار في أربيل والسليمانية ودهوك لسنة 2013 هي لجميع الأشهر عدا كانون الأول لعدم توفر بيانات عنه</t>
  </si>
  <si>
    <t>الظواهر الجوية (بالأيام) *</t>
  </si>
  <si>
    <t>المعدل اليومي للإشعاع الشمسي وفترة السطوع والتبخر حسب المحطات لسنة 2020</t>
  </si>
  <si>
    <t>الظواهر الجوية حسب المحطات لسنة 2020</t>
  </si>
  <si>
    <t xml:space="preserve">الموقع </t>
  </si>
  <si>
    <t>الأضرار</t>
  </si>
  <si>
    <t>الوديان الشرقية</t>
  </si>
  <si>
    <t>لا يوجد</t>
  </si>
  <si>
    <t>تضرر القناطر على  طريق الرمادي ــ القائم وأنقطاع الطريق</t>
  </si>
  <si>
    <t>تآكل السداد الواقية</t>
  </si>
  <si>
    <t xml:space="preserve">الشنافية </t>
  </si>
  <si>
    <t>قطع طريق مثنى ــ النجف العام وتدمير قنطرة وادي الثماد</t>
  </si>
  <si>
    <t>المملحة</t>
  </si>
  <si>
    <t>قطع طريق معمل الأسمنت</t>
  </si>
  <si>
    <t>غمر الأراضي ضمن حوض النهر وغمر المحاصيل الزراعية المزروعة ضمن حوض الأغمار للأهوار</t>
  </si>
  <si>
    <t>الإجراءات المتخذة</t>
  </si>
  <si>
    <t>قامت مديرية الطرق والجسور في محافظة الأنبار بعمل جسر بديل وفتح الطريق وتم تأهيل القناطر والطريق</t>
  </si>
  <si>
    <t>قسم إحصاءات البيئة ــ الجهاز المركزي للإحصاء ــ العراق</t>
  </si>
  <si>
    <t>ملاحظة : عدد سنوات المعدل العام من (1990 ـــ 2020)</t>
  </si>
  <si>
    <r>
      <t>المعدل السنوي لدرجات الحرارة (م</t>
    </r>
    <r>
      <rPr>
        <b/>
        <sz val="10"/>
        <color theme="0"/>
        <rFont val="Calibri"/>
        <family val="2"/>
      </rPr>
      <t>°)</t>
    </r>
  </si>
  <si>
    <t>التبخر (ملم)</t>
  </si>
  <si>
    <t>** المصدر: الجهاز المركزي للإحصاء/ مديرية إحصاءات السكان والقوى العاملة</t>
  </si>
  <si>
    <t>*  المصدر: وزارة الموارد المائية/ الهيئة العامة للمساحة</t>
  </si>
  <si>
    <t>مساحة ونسبة المحافظات والمياه الإقليمية وعدد الأقضية والنواحي التابعة لها لسنة 2020</t>
  </si>
  <si>
    <t>عدد الزلازل والهزات الأرضية وأوطأ وأعلى درجة لها على مقياس ريختر حسب شهر وقوعها والمحافظة لسنة 2020</t>
  </si>
  <si>
    <t>تهذيب وادي النفط مقدم ومؤخر جسر النفط وتكتيف ايسر الوادي لإستيعاب الموجة الفيضانية</t>
  </si>
  <si>
    <t>تم توجيه جهد الوزارة ودعم المحافظة لتصريف المياه بإتجاه الأهوار حيث تم كسر سداد المصندك وتوجيه المياه بأتجاه هور المصندك إضافة إلى تصريف المياه إلى الأهوار الوسطى عن طريق قناة الخمس ونهر العز</t>
  </si>
  <si>
    <t xml:space="preserve">تم تسليك المجاري المائية وتنظيف القناطر بإستخدام الآليات المناسبة ووضع أنبوب قطر (1) م أسفل طريق معامل الأسمنت لأمرار السيول من قبل دائرتنا في المحافظة </t>
  </si>
  <si>
    <t xml:space="preserve">مندلي، قزانية والوديان الشرقية </t>
  </si>
  <si>
    <t>المصدر: وزارة النقل/ الهيئة العامة للأنواء الجوية والرصد الزلزالي</t>
  </si>
  <si>
    <t>المصدر : وزارة النقل/ الهيئة العامة للأنواء الجوية والرصد الزلزالي</t>
  </si>
  <si>
    <t>المصدر : وزارة النقل/ الهيئة العامة للانواء الجوية والرصد الزلزالي</t>
  </si>
  <si>
    <t xml:space="preserve">المصدر : وزارة النقل/ الهيئة العامة للأنواء الجوية والرصد الزلزالي </t>
  </si>
  <si>
    <t xml:space="preserve">المصدر :  وزارة النقل/ الهيئة العامة للأنواء الجوية والرصد الزلزالي </t>
  </si>
  <si>
    <t xml:space="preserve">المصدر 1. وزارة النقل/ الهيئة العامة للأنواء الجوية والرصد الزلزالي   </t>
  </si>
  <si>
    <t>المصدر : وزارة الموارد المائية/ الهيئة العامة للمساحة</t>
  </si>
  <si>
    <t>المصدر : وزارة الموارد المائية/ دائرة التخطيط والمتابعة/ قسم السياسات البيئية</t>
  </si>
  <si>
    <t>9 ، 6</t>
  </si>
  <si>
    <t>جدول (12)</t>
  </si>
  <si>
    <t>جدول (11)</t>
  </si>
  <si>
    <t>جدول  (13)</t>
  </si>
  <si>
    <t>جدول  (14)</t>
  </si>
  <si>
    <t>المعدل السنوي</t>
  </si>
  <si>
    <t>المعدل الشهري</t>
  </si>
  <si>
    <t>المعدلات الشهرية لدرجات الحرارة والرطوبة النسبية لمدينة الموصل حسب الشهر لسنة 2020</t>
  </si>
  <si>
    <t xml:space="preserve">المعدل السنوي </t>
  </si>
  <si>
    <t>المعدل الشهري للرطوبة النسبية وأعلى وأوطأ رطوبة %</t>
  </si>
  <si>
    <r>
      <t>المعدل الشهري لدرجات الحرارة الإعتيادية والعظمى والصغرى (م</t>
    </r>
    <r>
      <rPr>
        <b/>
        <sz val="10"/>
        <color theme="0"/>
        <rFont val="Calibri"/>
        <family val="2"/>
      </rPr>
      <t>°)</t>
    </r>
  </si>
  <si>
    <t>المعدلات الشهرية لدرجات الحرارة والرطوبة النسبية لمدينة بغداد حسب الشهر لسنة 2020</t>
  </si>
  <si>
    <t>المعدلات الشهرية لدرجات الحرارة والرطوبة النسبية لمدينة الرطبة حسب الشهر لسنة 2020</t>
  </si>
  <si>
    <t xml:space="preserve">المعدل الشهري </t>
  </si>
  <si>
    <t xml:space="preserve">المعدل الشهري  </t>
  </si>
  <si>
    <t xml:space="preserve">المعدلات الشهرية لدرجات الحرارة والرطوبة النسبية لمدينة البصرة حسب الشهر لسنة 2020 </t>
  </si>
  <si>
    <t>جدول (5)</t>
  </si>
  <si>
    <t>المعدلات الشهرية لكمية الأمطار الساقطة حسب المحطات والشهر لسنة 2020</t>
  </si>
  <si>
    <t>المجموع السنوي للأمطار حسب المحافظة للسنوات (2010 ــ 2020)</t>
  </si>
  <si>
    <t>المعدلات الشهرية والسنوية للضغط الجوي على مستوى سطح البحر حسب المحطات والشهر لسنة 2020</t>
  </si>
  <si>
    <t>تم معالجة الكسرة في سداد الوادي من قبل كوادرنا في محافظة الأنبار</t>
  </si>
  <si>
    <t>تضرر قسم من الدور السكنية في زنكورة</t>
  </si>
  <si>
    <t xml:space="preserve"> وادي زنكورة/ الرمادي</t>
  </si>
  <si>
    <t>جدول (16)</t>
  </si>
  <si>
    <t>ملاحظة 1. عدد سنوات المعدل العام (40) سنة</t>
  </si>
  <si>
    <t xml:space="preserve">الأنبار / الرطبة </t>
  </si>
  <si>
    <t>21 ، 4</t>
  </si>
  <si>
    <t>22 ، 8</t>
  </si>
  <si>
    <t>الإجمالي</t>
  </si>
  <si>
    <t>المجموع السنوي للأمطار (ملم)</t>
  </si>
  <si>
    <t>تسليك الوديان وإعادة صيانة السداد وتكتيف المناطق الضعيفة</t>
  </si>
  <si>
    <t>تم تصريف مياه السيول بأتجاه نهر الفرات ومعالجة الإضرار</t>
  </si>
  <si>
    <t>وادي المحمدي/ هيت</t>
  </si>
  <si>
    <t>ملاحظة : أن المحافظات (نينوى، كركوك، بغداد، بابل، كربلاء، واسط، النجف، ذي قار والبصرة) لم تشهد فيضانات خلال السنوات (2017 ــ 2019)</t>
  </si>
  <si>
    <t xml:space="preserve">عمل إزالة الترسبات الطينية أسفل جسر تكريت / المرحلتين الأولى والثانية، كري وتعميق الجزرة أمام محطة ضخ دجلة، أنشاء مقياس درجي في محطة ضخ العلم، صيانة مقياس درجي في قضاء بيجي، صيانة مقياس درجي في قضاء الشرقاط، تأهيل السداد الواقية في العلم، تأهيل السداد الواقية من الفيضان في البوعجيل، تأهيل السداد الواقية من الفيضان في الزلاية، تأهيل السداد الواقية من الفيضان في الزلاية والعباسية، معالجة التآكل في منطقة المحزم، تأهيل السداد الواقية من الفيضان في منطقة مكيشيفة من الكم (00+24) إلى الكم (24+600)، تأهيل السداد الواقية من الفيضان في منطقة العباسية من الكم (100+25) إلى الكم (26+900)، تعلية وتعريض السداد الواقية من الفيضان في منطقة العلم من الكم (700+00) إلى الكم(400+1)، معالجة النضوح في السداد الفيضانية في منطقة الزلاية من الكم (2+00) إلى الكم (600+3)، معالجة النضوح في السداد الفيضانية في منطقة العلم من الكم (00+14) إلى الكم (500+14)، معالجة التآكل في ضفاف نهر دجلة في منطقة الحجاج </t>
  </si>
  <si>
    <r>
      <t xml:space="preserve">          2. الرمز (م</t>
    </r>
    <r>
      <rPr>
        <b/>
        <sz val="9"/>
        <rFont val="Calibri"/>
        <family val="2"/>
      </rPr>
      <t>°</t>
    </r>
    <r>
      <rPr>
        <b/>
        <sz val="9"/>
        <rFont val="Arial"/>
        <family val="2"/>
      </rPr>
      <t xml:space="preserve">) يمثل وحدة قياس درجات الحرارة بالمقياس المئوي </t>
    </r>
  </si>
  <si>
    <t>ملاحظة 1. عدد سنوات المعدل العام (60) سنة</t>
  </si>
  <si>
    <t>(مليبار)</t>
  </si>
  <si>
    <t>العلم، البوعجيل، الزلاية، الشرقاط، المحزم والحجاج</t>
  </si>
  <si>
    <t>المعدلات السنوية لدرجات الحرارة والرطوبة النسبية والمجموع السنوي للأمطار حسب المحطات للسنوات (2010 ــ 2020)</t>
  </si>
  <si>
    <t xml:space="preserve">          3. لم يتم إحتساب المعدل السنوي لفقدان بيانات بعض الأشهر </t>
  </si>
  <si>
    <t>مواقع الفيضانات التي تعرض لها العراق نتيجة الأمطار والسيول والإجراءات المتخذة والأضرار حسب المحافظة للسنوات (2017 ــ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</si>
</sst>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_(* #,##0_);_(* \(#,##0\);_(* &quot;-&quot;??_);_(@_)"/>
    <numFmt numFmtId="166" formatCode="#,##0.0"/>
    <numFmt numFmtId="167" formatCode="_-* #,##0.0_-;\-* #,##0.0_-;_-* &quot;-&quot;??_-;_-@_-"/>
    <numFmt numFmtId="168" formatCode="_(* #,##0.0_);_(* \(#,##0.0\);_(* &quot;-&quot;??_);_(@_)"/>
  </numFmts>
  <fonts count="33" x14ac:knownFonts="1">
    <font>
      <sz val="12"/>
      <name val="Simplified Arabic"/>
    </font>
    <font>
      <sz val="8"/>
      <name val="Simplified Arabic"/>
      <family val="1"/>
    </font>
    <font>
      <b/>
      <sz val="10"/>
      <name val="Times New Roman"/>
      <family val="1"/>
    </font>
    <font>
      <sz val="12"/>
      <name val="Simplified Arabic"/>
      <family val="1"/>
    </font>
    <font>
      <b/>
      <sz val="9"/>
      <name val="Times New Roman"/>
      <family val="1"/>
    </font>
    <font>
      <sz val="12"/>
      <name val="Simplified Arabic"/>
      <family val="1"/>
    </font>
    <font>
      <b/>
      <sz val="12"/>
      <name val="Times New Roman"/>
      <family val="1"/>
    </font>
    <font>
      <sz val="12"/>
      <name val="Times New Roman"/>
      <family val="1"/>
    </font>
    <font>
      <sz val="14"/>
      <name val="Times New Roman"/>
      <family val="1"/>
    </font>
    <font>
      <b/>
      <sz val="14"/>
      <name val="Times New Roman"/>
      <family val="1"/>
    </font>
    <font>
      <b/>
      <sz val="12"/>
      <color theme="0"/>
      <name val="Times New Roman"/>
      <family val="1"/>
    </font>
    <font>
      <b/>
      <sz val="12"/>
      <name val="Calibri"/>
      <family val="2"/>
      <scheme val="minor"/>
    </font>
    <font>
      <sz val="12"/>
      <name val="Calibri"/>
      <family val="2"/>
      <scheme val="minor"/>
    </font>
    <font>
      <b/>
      <sz val="10"/>
      <color theme="0"/>
      <name val="Calibri"/>
      <family val="2"/>
      <scheme val="minor"/>
    </font>
    <font>
      <b/>
      <sz val="10"/>
      <name val="Calibri"/>
      <family val="2"/>
      <scheme val="minor"/>
    </font>
    <font>
      <b/>
      <sz val="9"/>
      <name val="Calibri"/>
      <family val="2"/>
      <scheme val="minor"/>
    </font>
    <font>
      <b/>
      <sz val="9"/>
      <name val="Arial"/>
      <family val="2"/>
    </font>
    <font>
      <b/>
      <sz val="9"/>
      <name val="Cambria"/>
      <family val="1"/>
      <scheme val="major"/>
    </font>
    <font>
      <sz val="10"/>
      <color theme="0"/>
      <name val="Calibri"/>
      <family val="2"/>
      <scheme val="minor"/>
    </font>
    <font>
      <b/>
      <sz val="12"/>
      <name val="Arial"/>
      <family val="2"/>
    </font>
    <font>
      <b/>
      <sz val="14"/>
      <name val="Arial"/>
      <family val="2"/>
    </font>
    <font>
      <sz val="9"/>
      <name val="Arial"/>
      <family val="2"/>
    </font>
    <font>
      <sz val="12"/>
      <name val="Arial"/>
      <family val="2"/>
    </font>
    <font>
      <b/>
      <sz val="10"/>
      <name val="Arial"/>
      <family val="2"/>
    </font>
    <font>
      <sz val="12"/>
      <color theme="0"/>
      <name val="Arial"/>
      <family val="2"/>
    </font>
    <font>
      <b/>
      <sz val="11"/>
      <name val="Arial"/>
      <family val="2"/>
    </font>
    <font>
      <b/>
      <sz val="10"/>
      <color theme="0"/>
      <name val="Arial"/>
      <family val="2"/>
    </font>
    <font>
      <b/>
      <sz val="9.5"/>
      <name val="Calibri"/>
      <family val="2"/>
      <scheme val="minor"/>
    </font>
    <font>
      <b/>
      <sz val="10"/>
      <color theme="0"/>
      <name val="Calibri"/>
      <family val="2"/>
    </font>
    <font>
      <b/>
      <sz val="10"/>
      <color theme="1"/>
      <name val="Arial"/>
      <family val="2"/>
    </font>
    <font>
      <b/>
      <sz val="9"/>
      <color theme="1"/>
      <name val="Times New Roman"/>
      <family val="1"/>
    </font>
    <font>
      <b/>
      <sz val="10"/>
      <color theme="5"/>
      <name val="Times New Roman"/>
      <family val="1"/>
    </font>
    <font>
      <b/>
      <sz val="9"/>
      <name val="Calibri"/>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663300"/>
        <bgColor indexed="64"/>
      </patternFill>
    </fill>
    <fill>
      <patternFill patternType="solid">
        <fgColor rgb="FF800000"/>
        <bgColor indexed="64"/>
      </patternFill>
    </fill>
    <fill>
      <patternFill patternType="solid">
        <fgColor rgb="FFF9EEED"/>
        <bgColor indexed="64"/>
      </patternFill>
    </fill>
    <fill>
      <patternFill patternType="solid">
        <fgColor rgb="FFAD403D"/>
        <bgColor indexed="64"/>
      </patternFill>
    </fill>
    <fill>
      <patternFill patternType="solid">
        <fgColor rgb="FFF2DBDA"/>
        <bgColor indexed="64"/>
      </patternFill>
    </fill>
    <fill>
      <patternFill patternType="solid">
        <fgColor theme="5"/>
        <bgColor indexed="64"/>
      </patternFill>
    </fill>
    <fill>
      <patternFill patternType="solid">
        <fgColor rgb="FFF2DBDA"/>
        <bgColor indexed="8"/>
      </patternFill>
    </fill>
    <fill>
      <patternFill patternType="solid">
        <fgColor theme="5"/>
        <bgColor indexed="8"/>
      </patternFill>
    </fill>
    <fill>
      <patternFill patternType="solid">
        <fgColor theme="5" tint="0.79998168889431442"/>
        <bgColor indexed="64"/>
      </patternFill>
    </fill>
  </fills>
  <borders count="19">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hair">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hair">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double">
        <color indexed="64"/>
      </bottom>
      <diagonal/>
    </border>
  </borders>
  <cellStyleXfs count="3">
    <xf numFmtId="0" fontId="0" fillId="0" borderId="0"/>
    <xf numFmtId="0" fontId="3" fillId="0" borderId="0"/>
    <xf numFmtId="43" fontId="5" fillId="0" borderId="0" applyFont="0" applyFill="0" applyBorder="0" applyAlignment="0" applyProtection="0"/>
  </cellStyleXfs>
  <cellXfs count="393">
    <xf numFmtId="0" fontId="0" fillId="0" borderId="0" xfId="0"/>
    <xf numFmtId="164" fontId="2" fillId="2" borderId="0" xfId="0" applyNumberFormat="1" applyFont="1" applyFill="1" applyBorder="1" applyAlignment="1">
      <alignment horizontal="center" vertical="center" wrapText="1"/>
    </xf>
    <xf numFmtId="164" fontId="2" fillId="0" borderId="0" xfId="0" applyNumberFormat="1" applyFont="1" applyBorder="1" applyAlignment="1">
      <alignment horizontal="center" vertical="center" wrapText="1"/>
    </xf>
    <xf numFmtId="1"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readingOrder="2"/>
    </xf>
    <xf numFmtId="0" fontId="2" fillId="0" borderId="0" xfId="0" applyFont="1" applyBorder="1" applyAlignment="1">
      <alignment vertical="center" wrapText="1"/>
    </xf>
    <xf numFmtId="164" fontId="2" fillId="0" borderId="8" xfId="0" applyNumberFormat="1" applyFont="1" applyBorder="1" applyAlignment="1">
      <alignment horizontal="center" vertical="center" wrapText="1" readingOrder="2"/>
    </xf>
    <xf numFmtId="0" fontId="2" fillId="0" borderId="2" xfId="0" applyFont="1" applyBorder="1" applyAlignment="1">
      <alignment horizontal="right" vertical="center" wrapText="1"/>
    </xf>
    <xf numFmtId="0" fontId="2" fillId="0" borderId="7" xfId="0" applyFont="1" applyBorder="1" applyAlignment="1">
      <alignment horizontal="righ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164" fontId="2" fillId="0" borderId="2" xfId="0" applyNumberFormat="1" applyFont="1" applyBorder="1" applyAlignment="1">
      <alignment vertical="center" wrapText="1"/>
    </xf>
    <xf numFmtId="0" fontId="2" fillId="0" borderId="2" xfId="0" applyFont="1" applyBorder="1" applyAlignment="1">
      <alignment vertical="center" wrapText="1" readingOrder="2"/>
    </xf>
    <xf numFmtId="164" fontId="2" fillId="0" borderId="7" xfId="0" applyNumberFormat="1"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vertical="center" wrapText="1" readingOrder="2"/>
    </xf>
    <xf numFmtId="164" fontId="2" fillId="0" borderId="2" xfId="0" applyNumberFormat="1" applyFont="1" applyBorder="1" applyAlignment="1">
      <alignment horizontal="right" vertical="center" wrapText="1"/>
    </xf>
    <xf numFmtId="164" fontId="2" fillId="2" borderId="2" xfId="0" applyNumberFormat="1" applyFont="1" applyFill="1" applyBorder="1" applyAlignment="1">
      <alignment vertical="center" wrapText="1"/>
    </xf>
    <xf numFmtId="164" fontId="2" fillId="0" borderId="0" xfId="0" applyNumberFormat="1" applyFont="1" applyBorder="1" applyAlignment="1">
      <alignment vertical="center" wrapText="1"/>
    </xf>
    <xf numFmtId="164" fontId="2" fillId="0" borderId="3" xfId="0" applyNumberFormat="1" applyFont="1" applyBorder="1" applyAlignment="1">
      <alignment vertical="center" wrapText="1"/>
    </xf>
    <xf numFmtId="0" fontId="2" fillId="0" borderId="5" xfId="0" applyFont="1" applyBorder="1" applyAlignment="1">
      <alignment vertical="center" wrapText="1"/>
    </xf>
    <xf numFmtId="0" fontId="2" fillId="3" borderId="0" xfId="0" applyFont="1" applyFill="1" applyBorder="1" applyAlignment="1">
      <alignment vertical="center" wrapText="1"/>
    </xf>
    <xf numFmtId="164" fontId="2" fillId="3" borderId="0" xfId="0" applyNumberFormat="1" applyFont="1" applyFill="1" applyBorder="1" applyAlignment="1">
      <alignment vertical="center" wrapText="1"/>
    </xf>
    <xf numFmtId="0" fontId="2" fillId="3" borderId="7" xfId="0" applyFont="1" applyFill="1" applyBorder="1" applyAlignment="1">
      <alignment vertical="center" wrapText="1"/>
    </xf>
    <xf numFmtId="0" fontId="2" fillId="0" borderId="5" xfId="0" applyFont="1" applyBorder="1" applyAlignment="1">
      <alignment vertical="center" wrapText="1" readingOrder="2"/>
    </xf>
    <xf numFmtId="0" fontId="2" fillId="0" borderId="3" xfId="0" applyFont="1" applyBorder="1" applyAlignment="1">
      <alignment vertical="center" wrapText="1" readingOrder="2"/>
    </xf>
    <xf numFmtId="0" fontId="2" fillId="0" borderId="8" xfId="0" applyFont="1" applyBorder="1" applyAlignment="1">
      <alignment vertical="center" wrapText="1" readingOrder="2"/>
    </xf>
    <xf numFmtId="164" fontId="2" fillId="0" borderId="2" xfId="0" applyNumberFormat="1" applyFont="1" applyBorder="1" applyAlignment="1">
      <alignment vertical="center" wrapText="1" readingOrder="2"/>
    </xf>
    <xf numFmtId="0" fontId="2" fillId="0" borderId="0" xfId="0" applyFont="1" applyBorder="1" applyAlignment="1">
      <alignment vertical="center" wrapText="1" readingOrder="2"/>
    </xf>
    <xf numFmtId="0" fontId="2" fillId="0" borderId="17" xfId="0" applyFont="1" applyBorder="1" applyAlignment="1">
      <alignment vertical="center" wrapText="1" readingOrder="2"/>
    </xf>
    <xf numFmtId="165" fontId="2" fillId="0" borderId="2" xfId="2" applyNumberFormat="1" applyFont="1" applyBorder="1" applyAlignment="1">
      <alignment horizontal="right" vertical="center" wrapText="1" readingOrder="1"/>
    </xf>
    <xf numFmtId="165" fontId="2" fillId="0" borderId="3" xfId="2" applyNumberFormat="1" applyFont="1" applyBorder="1" applyAlignment="1">
      <alignment horizontal="right" vertical="center" wrapText="1" readingOrder="1"/>
    </xf>
    <xf numFmtId="165" fontId="2" fillId="0" borderId="5" xfId="2" applyNumberFormat="1" applyFont="1" applyBorder="1" applyAlignment="1">
      <alignment horizontal="right" vertical="center" wrapText="1" readingOrder="1"/>
    </xf>
    <xf numFmtId="164" fontId="2" fillId="0" borderId="2" xfId="0" applyNumberFormat="1" applyFont="1" applyFill="1" applyBorder="1" applyAlignment="1">
      <alignment vertical="center" wrapText="1"/>
    </xf>
    <xf numFmtId="164" fontId="4" fillId="3" borderId="0" xfId="0" applyNumberFormat="1" applyFont="1" applyFill="1" applyBorder="1" applyAlignment="1">
      <alignment vertical="center" wrapText="1"/>
    </xf>
    <xf numFmtId="164" fontId="2" fillId="0" borderId="10" xfId="0" applyNumberFormat="1" applyFont="1" applyFill="1" applyBorder="1" applyAlignment="1">
      <alignment horizontal="right" vertical="center"/>
    </xf>
    <xf numFmtId="0" fontId="2" fillId="0" borderId="10" xfId="0" applyFont="1" applyBorder="1" applyAlignment="1">
      <alignment vertical="center" wrapText="1"/>
    </xf>
    <xf numFmtId="0" fontId="2" fillId="0" borderId="0" xfId="0" applyFont="1" applyBorder="1" applyAlignment="1">
      <alignment horizontal="right" vertical="center" wrapText="1"/>
    </xf>
    <xf numFmtId="164" fontId="2" fillId="0" borderId="8" xfId="0" applyNumberFormat="1" applyFont="1" applyBorder="1" applyAlignment="1">
      <alignment vertical="center" wrapText="1" readingOrder="2"/>
    </xf>
    <xf numFmtId="164" fontId="2" fillId="0" borderId="0" xfId="0" applyNumberFormat="1" applyFont="1" applyBorder="1" applyAlignment="1">
      <alignment vertical="center" wrapText="1" readingOrder="2"/>
    </xf>
    <xf numFmtId="164" fontId="2" fillId="0" borderId="17" xfId="0" applyNumberFormat="1" applyFont="1" applyBorder="1" applyAlignment="1">
      <alignment vertical="center" wrapText="1" readingOrder="2"/>
    </xf>
    <xf numFmtId="0" fontId="4" fillId="0" borderId="0" xfId="0" applyFont="1" applyBorder="1" applyAlignment="1">
      <alignment vertical="center" wrapText="1"/>
    </xf>
    <xf numFmtId="0" fontId="2" fillId="0" borderId="3" xfId="0" applyFont="1" applyBorder="1" applyAlignment="1">
      <alignment vertical="center" wrapText="1"/>
    </xf>
    <xf numFmtId="0" fontId="4" fillId="0" borderId="0" xfId="0" applyFont="1" applyBorder="1" applyAlignment="1">
      <alignment horizontal="center" vertical="center" wrapText="1"/>
    </xf>
    <xf numFmtId="164" fontId="2" fillId="0" borderId="5" xfId="0" applyNumberFormat="1" applyFont="1" applyBorder="1" applyAlignment="1">
      <alignment vertical="center" wrapText="1"/>
    </xf>
    <xf numFmtId="0" fontId="2" fillId="0" borderId="1" xfId="0" applyFont="1" applyBorder="1" applyAlignment="1">
      <alignment horizontal="right" vertical="center" wrapText="1"/>
    </xf>
    <xf numFmtId="166" fontId="2" fillId="0" borderId="5" xfId="0" applyNumberFormat="1" applyFont="1" applyBorder="1" applyAlignment="1">
      <alignment vertical="center" wrapText="1"/>
    </xf>
    <xf numFmtId="166" fontId="2" fillId="0" borderId="2" xfId="0" applyNumberFormat="1" applyFont="1" applyBorder="1" applyAlignment="1">
      <alignment vertical="center" wrapText="1"/>
    </xf>
    <xf numFmtId="166" fontId="2" fillId="0" borderId="7" xfId="0" applyNumberFormat="1" applyFont="1" applyBorder="1" applyAlignment="1">
      <alignment vertical="center" wrapText="1"/>
    </xf>
    <xf numFmtId="1" fontId="2" fillId="0" borderId="2" xfId="0" applyNumberFormat="1" applyFont="1" applyBorder="1" applyAlignment="1">
      <alignment vertical="center" wrapText="1"/>
    </xf>
    <xf numFmtId="1" fontId="2" fillId="0" borderId="7" xfId="0" applyNumberFormat="1" applyFont="1" applyBorder="1" applyAlignment="1">
      <alignment vertical="center" wrapText="1"/>
    </xf>
    <xf numFmtId="165" fontId="2" fillId="0" borderId="8" xfId="2" applyNumberFormat="1" applyFont="1" applyBorder="1" applyAlignment="1">
      <alignment horizontal="left" vertical="center" wrapText="1" readingOrder="1"/>
    </xf>
    <xf numFmtId="165" fontId="2" fillId="0" borderId="2" xfId="2" applyNumberFormat="1" applyFont="1" applyBorder="1" applyAlignment="1">
      <alignment horizontal="left" vertical="center" wrapText="1" readingOrder="1"/>
    </xf>
    <xf numFmtId="165" fontId="2" fillId="0" borderId="0" xfId="2" applyNumberFormat="1" applyFont="1" applyBorder="1" applyAlignment="1">
      <alignment horizontal="left" vertical="center" wrapText="1" readingOrder="1"/>
    </xf>
    <xf numFmtId="165" fontId="2" fillId="0" borderId="3" xfId="2" applyNumberFormat="1" applyFont="1" applyBorder="1" applyAlignment="1">
      <alignment horizontal="left" vertical="center" wrapText="1" readingOrder="1"/>
    </xf>
    <xf numFmtId="165" fontId="2" fillId="0" borderId="17" xfId="2" applyNumberFormat="1" applyFont="1" applyBorder="1" applyAlignment="1">
      <alignment horizontal="left" vertical="center" wrapText="1" readingOrder="1"/>
    </xf>
    <xf numFmtId="0" fontId="2" fillId="0" borderId="5" xfId="0" applyFont="1" applyBorder="1" applyAlignment="1">
      <alignment horizontal="left" vertical="center" wrapText="1"/>
    </xf>
    <xf numFmtId="164" fontId="2"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left" vertical="center" wrapText="1"/>
    </xf>
    <xf numFmtId="164"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164" fontId="2" fillId="0" borderId="1" xfId="0" applyNumberFormat="1" applyFont="1" applyBorder="1" applyAlignment="1">
      <alignment vertical="center" wrapText="1"/>
    </xf>
    <xf numFmtId="164" fontId="2" fillId="3" borderId="3" xfId="0" applyNumberFormat="1" applyFont="1" applyFill="1" applyBorder="1" applyAlignment="1">
      <alignment vertical="center" wrapText="1"/>
    </xf>
    <xf numFmtId="0" fontId="2" fillId="3" borderId="2" xfId="0" applyFont="1" applyFill="1" applyBorder="1" applyAlignment="1">
      <alignment horizontal="righ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left" vertical="center" wrapText="1"/>
    </xf>
    <xf numFmtId="0" fontId="2" fillId="3" borderId="7" xfId="0" applyFont="1" applyFill="1" applyBorder="1" applyAlignment="1">
      <alignment horizontal="right" vertical="center" wrapText="1"/>
    </xf>
    <xf numFmtId="0" fontId="2" fillId="3" borderId="7" xfId="0" applyFont="1" applyFill="1" applyBorder="1" applyAlignment="1">
      <alignment horizontal="left" vertical="center" wrapText="1"/>
    </xf>
    <xf numFmtId="164" fontId="2" fillId="0" borderId="3" xfId="0" applyNumberFormat="1" applyFont="1" applyBorder="1" applyAlignment="1">
      <alignment vertical="center" wrapText="1" readingOrder="2"/>
    </xf>
    <xf numFmtId="1" fontId="2" fillId="0" borderId="2" xfId="0" applyNumberFormat="1" applyFont="1" applyBorder="1" applyAlignment="1">
      <alignment horizontal="right" vertical="center" wrapText="1"/>
    </xf>
    <xf numFmtId="164" fontId="2" fillId="0" borderId="1" xfId="0" applyNumberFormat="1" applyFont="1" applyFill="1" applyBorder="1" applyAlignment="1">
      <alignment vertical="center" wrapText="1"/>
    </xf>
    <xf numFmtId="1" fontId="2" fillId="0" borderId="0" xfId="0" applyNumberFormat="1" applyFont="1" applyBorder="1" applyAlignment="1">
      <alignment vertical="center" wrapText="1"/>
    </xf>
    <xf numFmtId="0" fontId="2" fillId="0" borderId="0" xfId="0" applyFont="1" applyBorder="1" applyAlignment="1">
      <alignment horizontal="center" vertical="center" wrapText="1"/>
    </xf>
    <xf numFmtId="0" fontId="4" fillId="0" borderId="0" xfId="0" applyFont="1" applyFill="1" applyBorder="1" applyAlignment="1">
      <alignment horizontal="right" vertical="center" wrapText="1" readingOrder="2"/>
    </xf>
    <xf numFmtId="0" fontId="4" fillId="3" borderId="0" xfId="0" applyFont="1" applyFill="1" applyBorder="1" applyAlignment="1">
      <alignment horizontal="left" vertical="center" wrapText="1"/>
    </xf>
    <xf numFmtId="0" fontId="7" fillId="0" borderId="0" xfId="0" applyFont="1"/>
    <xf numFmtId="0" fontId="6" fillId="0" borderId="0" xfId="1" applyFont="1" applyBorder="1" applyAlignment="1">
      <alignment vertical="center" wrapText="1"/>
    </xf>
    <xf numFmtId="0" fontId="2" fillId="3" borderId="0" xfId="1" applyFont="1" applyFill="1" applyBorder="1" applyAlignment="1">
      <alignment horizontal="right" vertical="center" wrapText="1"/>
    </xf>
    <xf numFmtId="0" fontId="4" fillId="0" borderId="0" xfId="0" applyFont="1" applyBorder="1" applyAlignment="1">
      <alignment horizontal="right" vertical="center" wrapText="1" readingOrder="2"/>
    </xf>
    <xf numFmtId="0" fontId="7" fillId="0" borderId="0" xfId="0" applyFont="1" applyAlignment="1">
      <alignment vertical="center"/>
    </xf>
    <xf numFmtId="0" fontId="7" fillId="0" borderId="0" xfId="0" applyFont="1" applyAlignment="1">
      <alignment horizontal="right"/>
    </xf>
    <xf numFmtId="0" fontId="6" fillId="0" borderId="0" xfId="0" applyFont="1" applyBorder="1" applyAlignment="1">
      <alignment vertical="center" wrapText="1"/>
    </xf>
    <xf numFmtId="0" fontId="4" fillId="0" borderId="0" xfId="0" applyFont="1" applyBorder="1" applyAlignment="1">
      <alignment horizontal="right" vertical="center" wrapText="1"/>
    </xf>
    <xf numFmtId="0" fontId="7" fillId="0" borderId="0" xfId="0" applyFont="1" applyAlignment="1">
      <alignment readingOrder="2"/>
    </xf>
    <xf numFmtId="0" fontId="2" fillId="0" borderId="0" xfId="0" applyFont="1" applyBorder="1" applyAlignment="1">
      <alignment horizontal="right" vertical="center" wrapText="1" readingOrder="1"/>
    </xf>
    <xf numFmtId="0" fontId="7" fillId="0" borderId="0" xfId="0" applyFont="1" applyAlignment="1"/>
    <xf numFmtId="0" fontId="6" fillId="0" borderId="0" xfId="0" applyFont="1" applyAlignment="1">
      <alignment vertical="center" wrapText="1"/>
    </xf>
    <xf numFmtId="0" fontId="2" fillId="0" borderId="0" xfId="0" applyFont="1" applyBorder="1" applyAlignment="1">
      <alignment horizontal="right" vertical="center"/>
    </xf>
    <xf numFmtId="0" fontId="6" fillId="0" borderId="0" xfId="0" applyFont="1" applyBorder="1" applyAlignment="1">
      <alignment horizontal="justify" vertical="center" wrapText="1"/>
    </xf>
    <xf numFmtId="0" fontId="6" fillId="0" borderId="0" xfId="0" applyFont="1" applyAlignment="1">
      <alignment horizontal="justify" vertical="center" wrapText="1"/>
    </xf>
    <xf numFmtId="164" fontId="8" fillId="0" borderId="0" xfId="0" applyNumberFormat="1" applyFont="1" applyFill="1" applyBorder="1" applyAlignment="1"/>
    <xf numFmtId="0" fontId="2" fillId="0" borderId="10" xfId="0" applyFont="1" applyBorder="1" applyAlignment="1">
      <alignment horizontal="right" vertical="center" wrapText="1"/>
    </xf>
    <xf numFmtId="0" fontId="2" fillId="0" borderId="0" xfId="0" applyFont="1" applyBorder="1" applyAlignment="1">
      <alignment horizontal="left" vertical="center" wrapText="1" readingOrder="1"/>
    </xf>
    <xf numFmtId="0" fontId="6" fillId="0" borderId="0" xfId="0" applyFont="1" applyAlignment="1">
      <alignment vertical="center"/>
    </xf>
    <xf numFmtId="0" fontId="6" fillId="0" borderId="0" xfId="0" applyFont="1" applyBorder="1" applyAlignment="1">
      <alignment vertical="center"/>
    </xf>
    <xf numFmtId="0" fontId="2" fillId="0" borderId="0" xfId="0" applyFont="1" applyBorder="1" applyAlignment="1">
      <alignment horizontal="right" vertical="center" wrapText="1" readingOrder="2"/>
    </xf>
    <xf numFmtId="0" fontId="6" fillId="0" borderId="0" xfId="0" applyFont="1" applyBorder="1" applyAlignment="1">
      <alignment wrapText="1"/>
    </xf>
    <xf numFmtId="0" fontId="2" fillId="0" borderId="8" xfId="0" applyFont="1" applyBorder="1" applyAlignment="1">
      <alignment horizontal="right" vertical="center" wrapText="1" readingOrder="2"/>
    </xf>
    <xf numFmtId="0" fontId="4" fillId="0" borderId="0" xfId="0" applyFont="1" applyBorder="1" applyAlignment="1">
      <alignment horizontal="right" vertical="center" readingOrder="2"/>
    </xf>
    <xf numFmtId="0" fontId="6" fillId="0" borderId="0" xfId="0" applyFont="1" applyBorder="1" applyAlignment="1">
      <alignment horizontal="right" vertical="center" wrapText="1" readingOrder="2"/>
    </xf>
    <xf numFmtId="0" fontId="6" fillId="0" borderId="0" xfId="0" applyFont="1" applyBorder="1" applyAlignment="1">
      <alignment horizontal="center" vertical="center" wrapText="1" readingOrder="2"/>
    </xf>
    <xf numFmtId="0" fontId="6" fillId="0" borderId="0" xfId="0" applyFont="1" applyAlignment="1">
      <alignment horizontal="right" vertical="center"/>
    </xf>
    <xf numFmtId="0" fontId="6" fillId="0" borderId="0" xfId="0" applyFont="1" applyBorder="1" applyAlignment="1">
      <alignment horizontal="right" vertical="center"/>
    </xf>
    <xf numFmtId="0" fontId="9" fillId="0" borderId="0" xfId="0" applyFont="1" applyBorder="1" applyAlignment="1">
      <alignment vertical="center" readingOrder="2"/>
    </xf>
    <xf numFmtId="0" fontId="4" fillId="0" borderId="6" xfId="0" applyFont="1" applyBorder="1" applyAlignment="1">
      <alignment horizontal="right" vertical="center" readingOrder="2"/>
    </xf>
    <xf numFmtId="0" fontId="6" fillId="0" borderId="6" xfId="0" applyFont="1" applyBorder="1" applyAlignment="1">
      <alignment horizontal="center" vertical="center" wrapText="1" readingOrder="2"/>
    </xf>
    <xf numFmtId="0" fontId="10" fillId="0" borderId="0" xfId="0" applyFont="1" applyAlignment="1">
      <alignment vertical="center"/>
    </xf>
    <xf numFmtId="0" fontId="6" fillId="0" borderId="0" xfId="0" applyFont="1" applyAlignment="1">
      <alignment vertical="center" readingOrder="2"/>
    </xf>
    <xf numFmtId="0" fontId="6" fillId="4" borderId="0" xfId="0" applyFont="1" applyFill="1" applyAlignment="1">
      <alignment vertical="center"/>
    </xf>
    <xf numFmtId="0" fontId="4" fillId="0" borderId="0" xfId="0" applyFont="1" applyBorder="1" applyAlignment="1">
      <alignment vertical="center" readingOrder="2"/>
    </xf>
    <xf numFmtId="0" fontId="12" fillId="0" borderId="0" xfId="0" applyFont="1"/>
    <xf numFmtId="0" fontId="14" fillId="0" borderId="5" xfId="0" applyFont="1" applyBorder="1" applyAlignment="1">
      <alignment horizontal="right" vertical="center" wrapText="1"/>
    </xf>
    <xf numFmtId="0" fontId="14" fillId="0" borderId="2" xfId="0" applyFont="1" applyBorder="1" applyAlignment="1">
      <alignment horizontal="right" vertical="center" wrapText="1"/>
    </xf>
    <xf numFmtId="0" fontId="14" fillId="0" borderId="7" xfId="0" applyFont="1" applyBorder="1" applyAlignment="1">
      <alignment horizontal="right" vertical="center" wrapText="1"/>
    </xf>
    <xf numFmtId="0" fontId="14" fillId="0" borderId="2" xfId="0" applyFont="1" applyBorder="1" applyAlignment="1">
      <alignment horizontal="right" vertical="center"/>
    </xf>
    <xf numFmtId="0" fontId="14" fillId="0" borderId="0" xfId="0" applyFont="1" applyBorder="1" applyAlignment="1">
      <alignment horizontal="right" vertical="center" wrapText="1"/>
    </xf>
    <xf numFmtId="0" fontId="14" fillId="0" borderId="5" xfId="1" applyFont="1" applyBorder="1" applyAlignment="1">
      <alignment horizontal="right" vertical="center" wrapText="1"/>
    </xf>
    <xf numFmtId="0" fontId="14" fillId="0" borderId="0" xfId="1" applyFont="1" applyBorder="1" applyAlignment="1">
      <alignment horizontal="right" vertical="center" wrapText="1"/>
    </xf>
    <xf numFmtId="0" fontId="14" fillId="0" borderId="2" xfId="1" applyFont="1" applyBorder="1" applyAlignment="1">
      <alignment horizontal="right" vertical="center" wrapText="1"/>
    </xf>
    <xf numFmtId="0" fontId="14" fillId="0" borderId="3" xfId="1" applyFont="1" applyBorder="1" applyAlignment="1">
      <alignment horizontal="right" vertical="center" wrapText="1"/>
    </xf>
    <xf numFmtId="0" fontId="12" fillId="0" borderId="0" xfId="0" applyFont="1" applyAlignment="1">
      <alignment horizontal="right"/>
    </xf>
    <xf numFmtId="0" fontId="14" fillId="0" borderId="3" xfId="0" applyFont="1" applyBorder="1" applyAlignment="1">
      <alignment horizontal="right" vertical="center" wrapText="1"/>
    </xf>
    <xf numFmtId="0" fontId="14" fillId="0" borderId="0" xfId="0" applyFont="1" applyBorder="1" applyAlignment="1">
      <alignment vertical="center" wrapText="1"/>
    </xf>
    <xf numFmtId="0" fontId="11" fillId="0" borderId="0" xfId="0" applyFont="1" applyAlignment="1">
      <alignment horizontal="justify" vertical="center" wrapText="1"/>
    </xf>
    <xf numFmtId="0" fontId="12" fillId="0" borderId="0" xfId="0" applyFont="1" applyBorder="1"/>
    <xf numFmtId="0" fontId="14" fillId="0" borderId="1" xfId="0" applyFont="1" applyFill="1" applyBorder="1" applyAlignment="1">
      <alignment horizontal="right" vertical="center" wrapText="1"/>
    </xf>
    <xf numFmtId="0" fontId="14" fillId="0" borderId="2" xfId="0" applyFont="1" applyFill="1" applyBorder="1" applyAlignment="1">
      <alignment horizontal="right" vertical="center" wrapText="1"/>
    </xf>
    <xf numFmtId="0" fontId="14" fillId="0" borderId="0" xfId="0" applyFont="1" applyBorder="1" applyAlignment="1">
      <alignment horizontal="right" vertical="center" wrapText="1" readingOrder="1"/>
    </xf>
    <xf numFmtId="0" fontId="14" fillId="0" borderId="3" xfId="0" applyFont="1" applyBorder="1" applyAlignment="1">
      <alignment horizontal="right" vertical="center" wrapText="1" readingOrder="1"/>
    </xf>
    <xf numFmtId="0" fontId="14" fillId="0" borderId="2" xfId="0" applyFont="1" applyBorder="1" applyAlignment="1">
      <alignment horizontal="right" vertical="center" wrapText="1" readingOrder="1"/>
    </xf>
    <xf numFmtId="0" fontId="14" fillId="0" borderId="7" xfId="0" applyFont="1" applyBorder="1" applyAlignment="1">
      <alignment horizontal="right" vertical="center" wrapText="1" readingOrder="1"/>
    </xf>
    <xf numFmtId="0" fontId="14" fillId="0" borderId="5" xfId="0" applyFont="1" applyBorder="1" applyAlignment="1">
      <alignment horizontal="right" vertical="center" wrapText="1" readingOrder="2"/>
    </xf>
    <xf numFmtId="0" fontId="14" fillId="0" borderId="2" xfId="0" applyFont="1" applyBorder="1" applyAlignment="1">
      <alignment horizontal="right" vertical="center" wrapText="1" readingOrder="2"/>
    </xf>
    <xf numFmtId="0" fontId="14" fillId="0" borderId="3" xfId="0" applyFont="1" applyBorder="1" applyAlignment="1">
      <alignment horizontal="right" vertical="center" wrapText="1" readingOrder="2"/>
    </xf>
    <xf numFmtId="0" fontId="11" fillId="0" borderId="0" xfId="0" applyFont="1" applyAlignment="1">
      <alignment vertical="center"/>
    </xf>
    <xf numFmtId="0" fontId="14" fillId="0" borderId="8" xfId="0" applyFont="1" applyBorder="1" applyAlignment="1">
      <alignment vertical="center" wrapText="1" readingOrder="2"/>
    </xf>
    <xf numFmtId="0" fontId="14" fillId="0" borderId="2" xfId="0" applyFont="1" applyBorder="1" applyAlignment="1">
      <alignment vertical="center" wrapText="1" readingOrder="2"/>
    </xf>
    <xf numFmtId="0" fontId="14" fillId="0" borderId="3" xfId="0" applyFont="1" applyBorder="1" applyAlignment="1">
      <alignment vertical="center" wrapText="1" readingOrder="2"/>
    </xf>
    <xf numFmtId="0" fontId="14" fillId="0" borderId="17" xfId="0" applyFont="1" applyBorder="1" applyAlignment="1">
      <alignment vertical="center" wrapText="1" readingOrder="2"/>
    </xf>
    <xf numFmtId="0" fontId="14" fillId="0" borderId="0" xfId="0" applyFont="1" applyBorder="1" applyAlignment="1">
      <alignment vertical="center" wrapText="1" readingOrder="2"/>
    </xf>
    <xf numFmtId="3" fontId="2" fillId="0" borderId="3" xfId="0" applyNumberFormat="1" applyFont="1" applyBorder="1" applyAlignment="1">
      <alignment vertical="center" wrapText="1" readingOrder="2"/>
    </xf>
    <xf numFmtId="3" fontId="2" fillId="0" borderId="5" xfId="0" applyNumberFormat="1" applyFont="1" applyBorder="1" applyAlignment="1">
      <alignment vertical="center" wrapText="1" readingOrder="2"/>
    </xf>
    <xf numFmtId="3" fontId="2" fillId="0" borderId="2" xfId="0" applyNumberFormat="1" applyFont="1" applyBorder="1" applyAlignment="1">
      <alignment vertical="center" wrapText="1" readingOrder="2"/>
    </xf>
    <xf numFmtId="0" fontId="15" fillId="0" borderId="0" xfId="0" applyFont="1" applyBorder="1" applyAlignment="1">
      <alignment horizontal="right" vertical="center" readingOrder="2"/>
    </xf>
    <xf numFmtId="0" fontId="15" fillId="0" borderId="0" xfId="0" applyFont="1" applyBorder="1" applyAlignment="1">
      <alignment vertical="center" readingOrder="2"/>
    </xf>
    <xf numFmtId="0" fontId="7" fillId="5" borderId="0" xfId="0" applyFont="1" applyFill="1"/>
    <xf numFmtId="0" fontId="7" fillId="6" borderId="0" xfId="0" applyFont="1" applyFill="1"/>
    <xf numFmtId="0" fontId="16" fillId="0" borderId="0" xfId="0" applyFont="1" applyBorder="1" applyAlignment="1">
      <alignment horizontal="right" vertical="center" wrapText="1"/>
    </xf>
    <xf numFmtId="0" fontId="20" fillId="0" borderId="0" xfId="0" applyFont="1" applyBorder="1" applyAlignment="1">
      <alignment vertical="center" readingOrder="2"/>
    </xf>
    <xf numFmtId="164" fontId="16" fillId="3" borderId="0" xfId="0" applyNumberFormat="1" applyFont="1" applyFill="1" applyBorder="1" applyAlignment="1">
      <alignment horizontal="right" vertical="center" wrapText="1" readingOrder="1"/>
    </xf>
    <xf numFmtId="164" fontId="16" fillId="3" borderId="0" xfId="0" applyNumberFormat="1" applyFont="1" applyFill="1" applyBorder="1" applyAlignment="1">
      <alignment vertical="center" wrapText="1"/>
    </xf>
    <xf numFmtId="0" fontId="16" fillId="3" borderId="0" xfId="0" applyFont="1" applyFill="1" applyBorder="1" applyAlignment="1">
      <alignment vertical="center" wrapText="1"/>
    </xf>
    <xf numFmtId="0" fontId="16" fillId="0" borderId="0" xfId="0" applyFont="1" applyFill="1" applyBorder="1" applyAlignment="1">
      <alignment horizontal="right" vertical="center" wrapText="1" readingOrder="2"/>
    </xf>
    <xf numFmtId="0" fontId="21" fillId="0" borderId="0" xfId="0" applyFont="1" applyBorder="1"/>
    <xf numFmtId="0" fontId="16" fillId="0" borderId="0" xfId="0" applyFont="1" applyBorder="1" applyAlignment="1">
      <alignment horizontal="right" vertical="center" wrapText="1" readingOrder="2"/>
    </xf>
    <xf numFmtId="0" fontId="22" fillId="0" borderId="0" xfId="0" applyFont="1"/>
    <xf numFmtId="0" fontId="16" fillId="0" borderId="6" xfId="0" applyFont="1" applyBorder="1" applyAlignment="1">
      <alignment horizontal="right" vertical="center" wrapText="1" readingOrder="2"/>
    </xf>
    <xf numFmtId="0" fontId="19" fillId="0" borderId="0" xfId="0" applyFont="1" applyBorder="1" applyAlignment="1">
      <alignment vertical="center" wrapText="1"/>
    </xf>
    <xf numFmtId="0" fontId="22" fillId="0" borderId="0" xfId="0" applyFont="1" applyAlignment="1">
      <alignment horizontal="right"/>
    </xf>
    <xf numFmtId="0" fontId="19" fillId="0" borderId="0" xfId="0" applyFont="1"/>
    <xf numFmtId="0" fontId="19" fillId="0" borderId="0" xfId="0" applyFont="1" applyBorder="1" applyAlignment="1">
      <alignment horizontal="justify" vertical="center" wrapText="1"/>
    </xf>
    <xf numFmtId="0" fontId="16" fillId="0" borderId="0" xfId="0" applyFont="1" applyBorder="1" applyAlignment="1">
      <alignment horizontal="right" vertical="center" wrapText="1" readingOrder="1"/>
    </xf>
    <xf numFmtId="0" fontId="19" fillId="0" borderId="0" xfId="0" applyFont="1" applyBorder="1" applyAlignment="1">
      <alignment horizontal="right" vertical="center" wrapText="1"/>
    </xf>
    <xf numFmtId="0" fontId="23" fillId="0" borderId="8" xfId="0" applyFont="1" applyBorder="1" applyAlignment="1">
      <alignment vertical="center"/>
    </xf>
    <xf numFmtId="0" fontId="19" fillId="0" borderId="0" xfId="1" applyFont="1" applyBorder="1" applyAlignment="1">
      <alignment vertical="center" wrapText="1"/>
    </xf>
    <xf numFmtId="0" fontId="24" fillId="0" borderId="0" xfId="0" applyFont="1"/>
    <xf numFmtId="0" fontId="16" fillId="3" borderId="0" xfId="1" applyFont="1" applyFill="1" applyBorder="1" applyAlignment="1">
      <alignment horizontal="right" vertical="center" wrapText="1"/>
    </xf>
    <xf numFmtId="0" fontId="16" fillId="0" borderId="0" xfId="0" applyFont="1" applyBorder="1" applyAlignment="1">
      <alignment horizontal="center" vertical="center" wrapText="1"/>
    </xf>
    <xf numFmtId="0" fontId="25" fillId="0" borderId="0" xfId="0" applyFont="1" applyBorder="1" applyAlignment="1">
      <alignment horizontal="right" vertical="center" wrapText="1"/>
    </xf>
    <xf numFmtId="164" fontId="23" fillId="0" borderId="0" xfId="0" applyNumberFormat="1" applyFont="1" applyBorder="1" applyAlignment="1">
      <alignment horizontal="center" vertical="center" wrapText="1"/>
    </xf>
    <xf numFmtId="0" fontId="23" fillId="0" borderId="0" xfId="0" applyFont="1" applyBorder="1" applyAlignment="1">
      <alignment horizontal="center" vertical="center" wrapText="1"/>
    </xf>
    <xf numFmtId="0" fontId="22" fillId="0" borderId="8" xfId="0" applyFont="1" applyBorder="1"/>
    <xf numFmtId="0" fontId="19" fillId="0" borderId="0" xfId="0" applyFont="1" applyAlignment="1">
      <alignment vertical="center" wrapText="1"/>
    </xf>
    <xf numFmtId="1" fontId="16" fillId="0" borderId="0" xfId="0" applyNumberFormat="1" applyFont="1" applyBorder="1" applyAlignment="1">
      <alignment horizontal="center" vertical="center" wrapText="1"/>
    </xf>
    <xf numFmtId="0" fontId="22" fillId="0" borderId="0" xfId="0" applyFont="1" applyAlignment="1"/>
    <xf numFmtId="0" fontId="16" fillId="0" borderId="0" xfId="0" applyFont="1" applyBorder="1" applyAlignment="1">
      <alignment vertical="center" wrapText="1"/>
    </xf>
    <xf numFmtId="0" fontId="23" fillId="0" borderId="0" xfId="0" applyFont="1" applyBorder="1" applyAlignment="1">
      <alignment vertical="center" wrapText="1"/>
    </xf>
    <xf numFmtId="0" fontId="14" fillId="0" borderId="5" xfId="0" applyFont="1" applyBorder="1" applyAlignment="1">
      <alignment horizontal="right" vertical="center" wrapText="1" readingOrder="2"/>
    </xf>
    <xf numFmtId="0" fontId="16" fillId="0" borderId="0" xfId="0" applyFont="1" applyBorder="1" applyAlignment="1">
      <alignment horizontal="right"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16" fillId="0" borderId="0" xfId="0" applyFont="1" applyBorder="1" applyAlignment="1">
      <alignment horizontal="right" vertical="center" wrapText="1"/>
    </xf>
    <xf numFmtId="0" fontId="2" fillId="0" borderId="0" xfId="0" applyFont="1" applyBorder="1" applyAlignment="1">
      <alignment horizontal="center" vertical="center" wrapText="1"/>
    </xf>
    <xf numFmtId="164" fontId="2" fillId="0" borderId="2" xfId="0" applyNumberFormat="1" applyFont="1" applyBorder="1" applyAlignment="1">
      <alignment vertical="center" wrapText="1"/>
    </xf>
    <xf numFmtId="0" fontId="16" fillId="0" borderId="8" xfId="0" applyFont="1" applyBorder="1" applyAlignment="1">
      <alignment vertical="center" wrapText="1"/>
    </xf>
    <xf numFmtId="0" fontId="2" fillId="0" borderId="0" xfId="0" applyFont="1" applyBorder="1" applyAlignment="1">
      <alignment horizontal="center" vertical="center" wrapText="1"/>
    </xf>
    <xf numFmtId="0" fontId="16" fillId="3" borderId="0" xfId="1" applyFont="1" applyFill="1" applyBorder="1" applyAlignment="1">
      <alignment horizontal="right" vertical="center" wrapText="1"/>
    </xf>
    <xf numFmtId="0" fontId="16" fillId="0" borderId="0" xfId="0" applyFont="1" applyBorder="1" applyAlignment="1">
      <alignment horizontal="right" vertical="center" wrapText="1" readingOrder="2"/>
    </xf>
    <xf numFmtId="0" fontId="16" fillId="0" borderId="0" xfId="0" applyFont="1" applyBorder="1" applyAlignment="1">
      <alignment horizontal="right" vertical="center" wrapText="1" readingOrder="1"/>
    </xf>
    <xf numFmtId="0" fontId="16" fillId="0" borderId="0" xfId="0" applyFont="1" applyBorder="1" applyAlignment="1">
      <alignment vertical="center" readingOrder="2"/>
    </xf>
    <xf numFmtId="166" fontId="2" fillId="0" borderId="1" xfId="0" applyNumberFormat="1" applyFont="1" applyBorder="1" applyAlignment="1">
      <alignment vertical="center" wrapText="1"/>
    </xf>
    <xf numFmtId="0" fontId="16" fillId="0" borderId="8" xfId="0" applyFont="1" applyBorder="1" applyAlignment="1">
      <alignment vertical="center"/>
    </xf>
    <xf numFmtId="0" fontId="4" fillId="0" borderId="0" xfId="0" applyFont="1" applyBorder="1" applyAlignment="1">
      <alignment horizontal="right" vertical="center" wrapText="1"/>
    </xf>
    <xf numFmtId="0" fontId="4" fillId="0" borderId="8" xfId="0" applyFont="1" applyBorder="1" applyAlignment="1">
      <alignment horizontal="right" vertical="center" wrapText="1"/>
    </xf>
    <xf numFmtId="0" fontId="14" fillId="0" borderId="10" xfId="0" applyFont="1" applyBorder="1" applyAlignment="1">
      <alignment vertical="center" wrapText="1" readingOrder="2"/>
    </xf>
    <xf numFmtId="0" fontId="2" fillId="0" borderId="10" xfId="0" applyFont="1" applyBorder="1" applyAlignment="1">
      <alignment horizontal="left" vertical="center" wrapText="1" readingOrder="2"/>
    </xf>
    <xf numFmtId="167" fontId="2" fillId="0" borderId="10" xfId="0" applyNumberFormat="1" applyFont="1" applyBorder="1" applyAlignment="1">
      <alignment horizontal="left" vertical="center" wrapText="1" readingOrder="1"/>
    </xf>
    <xf numFmtId="0" fontId="16" fillId="0" borderId="8" xfId="0" applyFont="1" applyBorder="1" applyAlignment="1">
      <alignment horizontal="left" vertical="center"/>
    </xf>
    <xf numFmtId="164" fontId="2" fillId="7" borderId="7" xfId="0" applyNumberFormat="1" applyFont="1" applyFill="1" applyBorder="1" applyAlignment="1">
      <alignment horizontal="right" vertical="center" wrapText="1"/>
    </xf>
    <xf numFmtId="0" fontId="14" fillId="0" borderId="1" xfId="0" applyFont="1" applyBorder="1" applyAlignment="1">
      <alignment horizontal="right" vertical="center" wrapText="1"/>
    </xf>
    <xf numFmtId="164" fontId="2" fillId="0" borderId="17" xfId="0" applyNumberFormat="1" applyFont="1" applyBorder="1" applyAlignment="1">
      <alignment vertical="center" wrapText="1"/>
    </xf>
    <xf numFmtId="0" fontId="2" fillId="0" borderId="17" xfId="0" applyFont="1" applyBorder="1" applyAlignment="1">
      <alignment vertical="center" wrapText="1"/>
    </xf>
    <xf numFmtId="0" fontId="14" fillId="0" borderId="4" xfId="0" applyFont="1" applyBorder="1" applyAlignment="1">
      <alignment horizontal="right" vertical="center" wrapText="1"/>
    </xf>
    <xf numFmtId="164" fontId="2" fillId="0" borderId="4" xfId="0" applyNumberFormat="1" applyFont="1" applyBorder="1" applyAlignment="1">
      <alignment vertical="center" wrapText="1"/>
    </xf>
    <xf numFmtId="0" fontId="2" fillId="0" borderId="4" xfId="0" applyFont="1" applyBorder="1" applyAlignment="1">
      <alignment vertical="center" wrapText="1"/>
    </xf>
    <xf numFmtId="1" fontId="2" fillId="0" borderId="1" xfId="0" applyNumberFormat="1" applyFont="1" applyBorder="1" applyAlignment="1">
      <alignment vertical="center" wrapText="1"/>
    </xf>
    <xf numFmtId="1" fontId="2" fillId="0" borderId="3" xfId="0" applyNumberFormat="1" applyFont="1" applyBorder="1" applyAlignment="1">
      <alignment vertical="center" wrapText="1"/>
    </xf>
    <xf numFmtId="1" fontId="2" fillId="0" borderId="4" xfId="0" applyNumberFormat="1" applyFont="1" applyBorder="1" applyAlignment="1">
      <alignment vertical="center" wrapText="1"/>
    </xf>
    <xf numFmtId="164" fontId="2" fillId="0" borderId="17" xfId="0" applyNumberFormat="1" applyFont="1" applyBorder="1" applyAlignment="1">
      <alignment horizontal="right" vertical="center" wrapText="1"/>
    </xf>
    <xf numFmtId="164" fontId="2" fillId="3" borderId="17" xfId="0" applyNumberFormat="1" applyFont="1" applyFill="1" applyBorder="1" applyAlignment="1">
      <alignment horizontal="right" vertical="center" wrapText="1"/>
    </xf>
    <xf numFmtId="1" fontId="2" fillId="3" borderId="17" xfId="0" applyNumberFormat="1" applyFont="1" applyFill="1" applyBorder="1" applyAlignment="1">
      <alignment vertical="center" wrapText="1"/>
    </xf>
    <xf numFmtId="164" fontId="2" fillId="3" borderId="17" xfId="0" applyNumberFormat="1" applyFont="1" applyFill="1" applyBorder="1" applyAlignment="1">
      <alignment vertical="center" wrapText="1"/>
    </xf>
    <xf numFmtId="0" fontId="19" fillId="0" borderId="16" xfId="0" applyFont="1" applyBorder="1" applyAlignment="1">
      <alignment vertical="center"/>
    </xf>
    <xf numFmtId="165" fontId="2" fillId="0" borderId="17" xfId="2" applyNumberFormat="1" applyFont="1" applyBorder="1" applyAlignment="1">
      <alignment horizontal="left" vertical="center" wrapText="1"/>
    </xf>
    <xf numFmtId="168" fontId="2" fillId="0" borderId="2" xfId="2" applyNumberFormat="1" applyFont="1" applyBorder="1" applyAlignment="1">
      <alignment horizontal="left" vertical="center" wrapText="1"/>
    </xf>
    <xf numFmtId="3" fontId="2" fillId="0" borderId="2" xfId="0" applyNumberFormat="1" applyFont="1" applyBorder="1" applyAlignment="1">
      <alignment vertical="center" wrapText="1"/>
    </xf>
    <xf numFmtId="3" fontId="2" fillId="0" borderId="7" xfId="0" applyNumberFormat="1" applyFont="1" applyBorder="1" applyAlignment="1">
      <alignment vertical="center" wrapText="1"/>
    </xf>
    <xf numFmtId="166" fontId="2" fillId="3" borderId="2" xfId="0" applyNumberFormat="1" applyFont="1" applyFill="1" applyBorder="1" applyAlignment="1">
      <alignment vertical="center" wrapText="1"/>
    </xf>
    <xf numFmtId="0" fontId="4" fillId="0" borderId="8" xfId="0" applyFont="1" applyBorder="1" applyAlignment="1">
      <alignment horizontal="center" vertical="center" wrapText="1"/>
    </xf>
    <xf numFmtId="0" fontId="2" fillId="0" borderId="0" xfId="0" applyFont="1" applyBorder="1" applyAlignment="1">
      <alignment horizontal="center" vertical="center" wrapText="1"/>
    </xf>
    <xf numFmtId="1" fontId="2" fillId="0" borderId="0" xfId="0" applyNumberFormat="1" applyFont="1" applyBorder="1" applyAlignment="1">
      <alignment horizontal="right" vertical="center" wrapText="1"/>
    </xf>
    <xf numFmtId="164" fontId="2" fillId="0" borderId="0" xfId="0" applyNumberFormat="1" applyFont="1" applyBorder="1" applyAlignment="1">
      <alignment horizontal="right" vertical="center" wrapText="1"/>
    </xf>
    <xf numFmtId="164" fontId="2" fillId="2" borderId="0" xfId="0" applyNumberFormat="1" applyFont="1" applyFill="1" applyBorder="1" applyAlignment="1">
      <alignment vertical="center" wrapText="1"/>
    </xf>
    <xf numFmtId="1" fontId="2" fillId="0" borderId="7" xfId="0" applyNumberFormat="1" applyFont="1" applyBorder="1" applyAlignment="1">
      <alignment horizontal="right" vertical="center" wrapText="1"/>
    </xf>
    <xf numFmtId="164" fontId="2" fillId="0" borderId="7" xfId="0" applyNumberFormat="1" applyFont="1" applyBorder="1" applyAlignment="1">
      <alignment horizontal="right" vertical="center" wrapText="1"/>
    </xf>
    <xf numFmtId="164" fontId="2" fillId="2" borderId="7" xfId="0" applyNumberFormat="1" applyFont="1" applyFill="1" applyBorder="1" applyAlignment="1">
      <alignment vertical="center" wrapText="1"/>
    </xf>
    <xf numFmtId="1" fontId="2" fillId="0" borderId="9" xfId="0" applyNumberFormat="1" applyFont="1" applyBorder="1" applyAlignment="1">
      <alignment vertical="center" wrapText="1"/>
    </xf>
    <xf numFmtId="1" fontId="2" fillId="0" borderId="18" xfId="0" applyNumberFormat="1" applyFont="1" applyBorder="1" applyAlignment="1">
      <alignment vertical="center" wrapText="1"/>
    </xf>
    <xf numFmtId="0" fontId="14" fillId="0" borderId="18" xfId="0" applyFont="1" applyBorder="1" applyAlignment="1">
      <alignment horizontal="right" vertical="center" wrapText="1"/>
    </xf>
    <xf numFmtId="1" fontId="2" fillId="0" borderId="5" xfId="0" applyNumberFormat="1" applyFont="1" applyBorder="1" applyAlignment="1">
      <alignment vertical="center" wrapText="1"/>
    </xf>
    <xf numFmtId="0" fontId="6" fillId="8" borderId="0" xfId="0" applyFont="1" applyFill="1" applyAlignment="1">
      <alignment vertical="center"/>
    </xf>
    <xf numFmtId="0" fontId="14" fillId="8" borderId="6" xfId="0" applyFont="1" applyFill="1" applyBorder="1" applyAlignment="1">
      <alignment vertical="center" wrapText="1"/>
    </xf>
    <xf numFmtId="0" fontId="27" fillId="9" borderId="4" xfId="0" applyFont="1" applyFill="1" applyBorder="1" applyAlignment="1">
      <alignment vertical="center" wrapText="1"/>
    </xf>
    <xf numFmtId="0" fontId="15" fillId="9" borderId="4" xfId="0" applyFont="1" applyFill="1" applyBorder="1" applyAlignment="1">
      <alignment vertical="center" wrapText="1"/>
    </xf>
    <xf numFmtId="0" fontId="15" fillId="9" borderId="6" xfId="0" applyFont="1" applyFill="1" applyBorder="1" applyAlignment="1">
      <alignment vertical="center" wrapText="1"/>
    </xf>
    <xf numFmtId="164" fontId="4" fillId="9" borderId="4" xfId="0" applyNumberFormat="1" applyFont="1" applyFill="1" applyBorder="1" applyAlignment="1">
      <alignment horizontal="right" vertical="center" wrapText="1"/>
    </xf>
    <xf numFmtId="0" fontId="15" fillId="9" borderId="4" xfId="1" applyFont="1" applyFill="1" applyBorder="1" applyAlignment="1">
      <alignment horizontal="right" vertical="center" wrapText="1"/>
    </xf>
    <xf numFmtId="0" fontId="14" fillId="9" borderId="4" xfId="0" applyFont="1" applyFill="1" applyBorder="1" applyAlignment="1">
      <alignment vertical="center" wrapText="1"/>
    </xf>
    <xf numFmtId="0" fontId="14" fillId="9" borderId="17" xfId="0" applyFont="1" applyFill="1" applyBorder="1" applyAlignment="1">
      <alignment horizontal="right" vertical="center" wrapText="1" readingOrder="1"/>
    </xf>
    <xf numFmtId="0" fontId="2" fillId="9" borderId="17" xfId="0" applyFont="1" applyFill="1" applyBorder="1" applyAlignment="1">
      <alignment vertical="center" wrapText="1"/>
    </xf>
    <xf numFmtId="0" fontId="14" fillId="9" borderId="17" xfId="0" applyFont="1" applyFill="1" applyBorder="1" applyAlignment="1">
      <alignment horizontal="right" vertical="center" wrapText="1" readingOrder="2"/>
    </xf>
    <xf numFmtId="3" fontId="2" fillId="9" borderId="17" xfId="0" applyNumberFormat="1" applyFont="1" applyFill="1" applyBorder="1" applyAlignment="1">
      <alignment vertical="center" wrapText="1" readingOrder="2"/>
    </xf>
    <xf numFmtId="164" fontId="2" fillId="9" borderId="17" xfId="0" applyNumberFormat="1" applyFont="1" applyFill="1" applyBorder="1" applyAlignment="1">
      <alignment vertical="center" wrapText="1" readingOrder="2"/>
    </xf>
    <xf numFmtId="165" fontId="2" fillId="9" borderId="17" xfId="2" applyNumberFormat="1" applyFont="1" applyFill="1" applyBorder="1" applyAlignment="1">
      <alignment horizontal="right" vertical="center" wrapText="1" readingOrder="1"/>
    </xf>
    <xf numFmtId="164" fontId="16" fillId="9" borderId="4" xfId="0" applyNumberFormat="1" applyFont="1" applyFill="1" applyBorder="1" applyAlignment="1">
      <alignment horizontal="right" vertical="center" wrapText="1"/>
    </xf>
    <xf numFmtId="0" fontId="15" fillId="9" borderId="4" xfId="0" applyFont="1" applyFill="1" applyBorder="1" applyAlignment="1">
      <alignment horizontal="right" vertical="center" wrapText="1"/>
    </xf>
    <xf numFmtId="164" fontId="2" fillId="9" borderId="17" xfId="0" applyNumberFormat="1" applyFont="1" applyFill="1" applyBorder="1" applyAlignment="1">
      <alignment horizontal="right" vertical="center" wrapText="1"/>
    </xf>
    <xf numFmtId="1" fontId="2" fillId="9" borderId="17" xfId="0" applyNumberFormat="1" applyFont="1" applyFill="1" applyBorder="1" applyAlignment="1">
      <alignment vertical="center" wrapText="1"/>
    </xf>
    <xf numFmtId="164" fontId="2" fillId="9" borderId="17" xfId="0" applyNumberFormat="1" applyFont="1" applyFill="1" applyBorder="1" applyAlignment="1">
      <alignment vertical="center" wrapText="1"/>
    </xf>
    <xf numFmtId="165" fontId="2" fillId="9" borderId="17" xfId="2" applyNumberFormat="1" applyFont="1" applyFill="1" applyBorder="1" applyAlignment="1">
      <alignment horizontal="left" vertical="center" wrapText="1" readingOrder="1"/>
    </xf>
    <xf numFmtId="0" fontId="14" fillId="9" borderId="17" xfId="1" applyFont="1" applyFill="1" applyBorder="1" applyAlignment="1">
      <alignment horizontal="right" vertical="center" wrapText="1"/>
    </xf>
    <xf numFmtId="0" fontId="14" fillId="9" borderId="17" xfId="0" applyFont="1" applyFill="1" applyBorder="1" applyAlignment="1">
      <alignment vertical="center" wrapText="1" readingOrder="2"/>
    </xf>
    <xf numFmtId="3" fontId="2" fillId="11" borderId="17" xfId="0" applyNumberFormat="1" applyFont="1" applyFill="1" applyBorder="1" applyAlignment="1">
      <alignment vertical="center" wrapText="1" readingOrder="2"/>
    </xf>
    <xf numFmtId="0" fontId="2" fillId="9" borderId="17" xfId="0" applyFont="1" applyFill="1" applyBorder="1" applyAlignment="1">
      <alignment vertical="center" wrapText="1" readingOrder="2"/>
    </xf>
    <xf numFmtId="0" fontId="6" fillId="11" borderId="17" xfId="0" applyFont="1" applyFill="1" applyBorder="1" applyAlignment="1">
      <alignment vertical="center" wrapText="1" readingOrder="2"/>
    </xf>
    <xf numFmtId="0" fontId="14" fillId="11" borderId="17" xfId="0" applyFont="1" applyFill="1" applyBorder="1" applyAlignment="1">
      <alignment vertical="center" wrapText="1" readingOrder="2"/>
    </xf>
    <xf numFmtId="0" fontId="13" fillId="12" borderId="14" xfId="0" applyFont="1" applyFill="1" applyBorder="1" applyAlignment="1">
      <alignment horizontal="right" vertical="center" wrapText="1" readingOrder="2"/>
    </xf>
    <xf numFmtId="0" fontId="13" fillId="12" borderId="14" xfId="0" applyFont="1" applyFill="1" applyBorder="1" applyAlignment="1">
      <alignment vertical="center" wrapText="1" readingOrder="2"/>
    </xf>
    <xf numFmtId="0" fontId="14" fillId="10" borderId="10" xfId="0" applyFont="1" applyFill="1" applyBorder="1" applyAlignment="1">
      <alignment horizontal="center" vertical="center" wrapText="1"/>
    </xf>
    <xf numFmtId="0" fontId="14" fillId="10" borderId="10" xfId="0" applyFont="1" applyFill="1" applyBorder="1" applyAlignment="1">
      <alignment vertical="center" wrapText="1"/>
    </xf>
    <xf numFmtId="0" fontId="15" fillId="10" borderId="6" xfId="0" applyFont="1" applyFill="1" applyBorder="1" applyAlignment="1">
      <alignment vertical="center" wrapText="1"/>
    </xf>
    <xf numFmtId="0" fontId="13" fillId="10" borderId="14" xfId="0" applyFont="1" applyFill="1" applyBorder="1" applyAlignment="1">
      <alignment horizontal="right" vertical="center" wrapText="1"/>
    </xf>
    <xf numFmtId="0" fontId="14" fillId="9" borderId="4" xfId="0" applyFont="1" applyFill="1" applyBorder="1" applyAlignment="1">
      <alignment horizontal="right" vertical="center" wrapText="1"/>
    </xf>
    <xf numFmtId="0" fontId="15" fillId="10" borderId="6" xfId="1" applyFont="1" applyFill="1" applyBorder="1" applyAlignment="1">
      <alignment horizontal="right" vertical="center" wrapText="1"/>
    </xf>
    <xf numFmtId="0" fontId="14" fillId="10" borderId="10" xfId="1" applyFont="1" applyFill="1" applyBorder="1" applyAlignment="1">
      <alignment horizontal="center" vertical="center"/>
    </xf>
    <xf numFmtId="0" fontId="14" fillId="10" borderId="10" xfId="1" applyFont="1" applyFill="1" applyBorder="1" applyAlignment="1">
      <alignment horizontal="center" vertical="center" wrapText="1"/>
    </xf>
    <xf numFmtId="0" fontId="15" fillId="10" borderId="0" xfId="0" applyFont="1" applyFill="1" applyBorder="1" applyAlignment="1">
      <alignment vertical="center" wrapText="1"/>
    </xf>
    <xf numFmtId="0" fontId="15" fillId="10" borderId="0" xfId="0" applyFont="1" applyFill="1" applyBorder="1" applyAlignment="1">
      <alignment horizontal="center" vertical="center" wrapText="1"/>
    </xf>
    <xf numFmtId="0" fontId="15" fillId="10" borderId="0" xfId="0" applyFont="1" applyFill="1" applyBorder="1" applyAlignment="1">
      <alignment horizontal="right" vertical="center" wrapText="1"/>
    </xf>
    <xf numFmtId="0" fontId="15" fillId="10" borderId="6" xfId="0" applyFont="1" applyFill="1" applyBorder="1" applyAlignment="1">
      <alignment horizontal="right" vertical="center" wrapText="1"/>
    </xf>
    <xf numFmtId="0" fontId="13" fillId="12" borderId="14" xfId="0" applyFont="1" applyFill="1" applyBorder="1" applyAlignment="1">
      <alignment horizontal="right" vertical="center" wrapText="1" readingOrder="2"/>
    </xf>
    <xf numFmtId="0" fontId="16" fillId="0" borderId="8" xfId="0" applyFont="1" applyBorder="1" applyAlignment="1">
      <alignment horizontal="center" vertical="center" wrapText="1"/>
    </xf>
    <xf numFmtId="0" fontId="2" fillId="10" borderId="10" xfId="0" applyFont="1" applyFill="1" applyBorder="1" applyAlignment="1">
      <alignment vertical="center" wrapText="1" readingOrder="2"/>
    </xf>
    <xf numFmtId="164" fontId="2" fillId="0" borderId="5" xfId="0" applyNumberFormat="1" applyFont="1" applyBorder="1" applyAlignment="1">
      <alignment horizontal="left" vertical="center" wrapText="1"/>
    </xf>
    <xf numFmtId="1" fontId="2" fillId="0" borderId="1" xfId="2" applyNumberFormat="1" applyFont="1" applyBorder="1" applyAlignment="1">
      <alignment vertical="center" wrapText="1"/>
    </xf>
    <xf numFmtId="1" fontId="2" fillId="0" borderId="2" xfId="2" applyNumberFormat="1" applyFont="1" applyBorder="1" applyAlignment="1">
      <alignment vertical="center" wrapText="1"/>
    </xf>
    <xf numFmtId="1" fontId="2" fillId="0" borderId="7" xfId="2" applyNumberFormat="1" applyFont="1" applyBorder="1" applyAlignment="1">
      <alignment vertical="center" wrapText="1"/>
    </xf>
    <xf numFmtId="2" fontId="2" fillId="0" borderId="0" xfId="0" applyNumberFormat="1" applyFont="1" applyFill="1" applyBorder="1" applyAlignment="1">
      <alignment horizontal="right" vertical="center"/>
    </xf>
    <xf numFmtId="4" fontId="2" fillId="0" borderId="2" xfId="0" applyNumberFormat="1" applyFont="1" applyBorder="1" applyAlignment="1">
      <alignment vertical="center" wrapText="1"/>
    </xf>
    <xf numFmtId="4" fontId="2" fillId="3" borderId="7" xfId="0" applyNumberFormat="1" applyFont="1" applyFill="1" applyBorder="1" applyAlignment="1">
      <alignment vertical="center" wrapText="1"/>
    </xf>
    <xf numFmtId="0" fontId="2" fillId="0" borderId="0" xfId="0" applyFont="1" applyBorder="1" applyAlignment="1">
      <alignment horizontal="center" vertical="center" wrapText="1"/>
    </xf>
    <xf numFmtId="0" fontId="29" fillId="0" borderId="0" xfId="0" applyFont="1" applyAlignment="1">
      <alignment horizontal="right" vertical="center"/>
    </xf>
    <xf numFmtId="0" fontId="23" fillId="0" borderId="0" xfId="0" applyFont="1" applyAlignment="1">
      <alignment horizontal="right" vertical="center"/>
    </xf>
    <xf numFmtId="0" fontId="23" fillId="0" borderId="8" xfId="0" applyFont="1" applyBorder="1" applyAlignment="1">
      <alignment horizontal="center" vertical="center"/>
    </xf>
    <xf numFmtId="0" fontId="14" fillId="0" borderId="0" xfId="0" applyFont="1" applyBorder="1" applyAlignment="1">
      <alignment horizontal="right" vertical="center"/>
    </xf>
    <xf numFmtId="0" fontId="30" fillId="0" borderId="0" xfId="0" applyFont="1" applyBorder="1" applyAlignment="1">
      <alignment horizontal="right" vertical="center" wrapText="1"/>
    </xf>
    <xf numFmtId="1" fontId="2" fillId="0" borderId="2" xfId="0" applyNumberFormat="1" applyFont="1" applyBorder="1" applyAlignment="1">
      <alignment vertical="center" wrapText="1" readingOrder="1"/>
    </xf>
    <xf numFmtId="164" fontId="2" fillId="3" borderId="2" xfId="0" applyNumberFormat="1" applyFont="1" applyFill="1" applyBorder="1" applyAlignment="1">
      <alignment vertical="center" wrapText="1"/>
    </xf>
    <xf numFmtId="0" fontId="13" fillId="10" borderId="10" xfId="0" applyFont="1" applyFill="1" applyBorder="1" applyAlignment="1">
      <alignment horizontal="center" vertical="center" wrapText="1"/>
    </xf>
    <xf numFmtId="0" fontId="15" fillId="9" borderId="4" xfId="0" applyFont="1" applyFill="1" applyBorder="1" applyAlignment="1">
      <alignment horizontal="right" vertical="center" wrapText="1"/>
    </xf>
    <xf numFmtId="0" fontId="19" fillId="0" borderId="16" xfId="0" applyFont="1" applyBorder="1" applyAlignment="1">
      <alignment horizontal="right" vertical="center" wrapText="1"/>
    </xf>
    <xf numFmtId="164" fontId="16" fillId="3" borderId="0" xfId="0" applyNumberFormat="1" applyFont="1" applyFill="1" applyBorder="1" applyAlignment="1">
      <alignment horizontal="right" vertical="center" wrapText="1" readingOrder="2"/>
    </xf>
    <xf numFmtId="0" fontId="14" fillId="0" borderId="9" xfId="0" applyFont="1" applyBorder="1" applyAlignment="1">
      <alignment horizontal="right" vertical="center" wrapText="1"/>
    </xf>
    <xf numFmtId="0" fontId="31" fillId="10" borderId="7" xfId="0" applyFont="1" applyFill="1" applyBorder="1" applyAlignment="1">
      <alignment vertical="center" wrapText="1"/>
    </xf>
    <xf numFmtId="0" fontId="2" fillId="10" borderId="7" xfId="0" applyFont="1" applyFill="1" applyBorder="1" applyAlignment="1">
      <alignment vertical="center" wrapText="1"/>
    </xf>
    <xf numFmtId="0" fontId="2" fillId="10" borderId="7" xfId="0" applyFont="1" applyFill="1" applyBorder="1" applyAlignment="1">
      <alignment horizontal="left" vertical="center" wrapText="1"/>
    </xf>
    <xf numFmtId="1" fontId="2" fillId="10" borderId="7" xfId="2" applyNumberFormat="1" applyFont="1" applyFill="1" applyBorder="1" applyAlignment="1">
      <alignment vertical="center" wrapText="1"/>
    </xf>
    <xf numFmtId="1" fontId="2" fillId="10" borderId="7" xfId="0" applyNumberFormat="1" applyFont="1" applyFill="1" applyBorder="1" applyAlignment="1">
      <alignment vertical="center" wrapText="1"/>
    </xf>
    <xf numFmtId="0" fontId="14" fillId="13" borderId="7" xfId="0" applyFont="1" applyFill="1" applyBorder="1" applyAlignment="1">
      <alignment horizontal="right" vertical="center" wrapText="1"/>
    </xf>
    <xf numFmtId="164" fontId="2" fillId="13" borderId="7" xfId="0" applyNumberFormat="1" applyFont="1" applyFill="1" applyBorder="1" applyAlignment="1">
      <alignment vertical="center" wrapText="1"/>
    </xf>
    <xf numFmtId="0" fontId="2" fillId="13" borderId="7" xfId="0" applyFont="1" applyFill="1" applyBorder="1" applyAlignment="1">
      <alignment vertical="center" wrapText="1"/>
    </xf>
    <xf numFmtId="1" fontId="2" fillId="13" borderId="7" xfId="0" applyNumberFormat="1" applyFont="1" applyFill="1" applyBorder="1" applyAlignment="1">
      <alignment vertical="center" wrapText="1"/>
    </xf>
    <xf numFmtId="0" fontId="2" fillId="13" borderId="7" xfId="0" applyFont="1" applyFill="1" applyBorder="1" applyAlignment="1">
      <alignment horizontal="right" vertical="center" wrapText="1"/>
    </xf>
    <xf numFmtId="164" fontId="2" fillId="13" borderId="7" xfId="0" applyNumberFormat="1" applyFont="1" applyFill="1" applyBorder="1" applyAlignment="1">
      <alignment horizontal="left" vertical="center" wrapText="1"/>
    </xf>
    <xf numFmtId="1" fontId="2" fillId="13" borderId="7" xfId="0" applyNumberFormat="1" applyFont="1" applyFill="1" applyBorder="1" applyAlignment="1">
      <alignment horizontal="left" vertical="center" wrapText="1"/>
    </xf>
    <xf numFmtId="0" fontId="2" fillId="13" borderId="7" xfId="0" applyFont="1" applyFill="1" applyBorder="1" applyAlignment="1">
      <alignment horizontal="left" vertical="center" wrapText="1"/>
    </xf>
    <xf numFmtId="166" fontId="2" fillId="10" borderId="7" xfId="0" applyNumberFormat="1" applyFont="1" applyFill="1" applyBorder="1" applyAlignment="1">
      <alignment vertical="center" wrapText="1"/>
    </xf>
    <xf numFmtId="166" fontId="2" fillId="13" borderId="7" xfId="0" applyNumberFormat="1" applyFont="1" applyFill="1" applyBorder="1" applyAlignment="1">
      <alignment vertical="center" wrapText="1"/>
    </xf>
    <xf numFmtId="0" fontId="15" fillId="13" borderId="4" xfId="0" applyFont="1" applyFill="1" applyBorder="1" applyAlignment="1">
      <alignment vertical="center" wrapText="1"/>
    </xf>
    <xf numFmtId="0" fontId="4" fillId="0" borderId="8" xfId="0" applyFont="1" applyBorder="1" applyAlignment="1">
      <alignment vertical="center"/>
    </xf>
    <xf numFmtId="1" fontId="2" fillId="3" borderId="7" xfId="0" applyNumberFormat="1" applyFont="1" applyFill="1" applyBorder="1" applyAlignment="1">
      <alignment vertical="center" wrapText="1"/>
    </xf>
    <xf numFmtId="164" fontId="2" fillId="3" borderId="7" xfId="0" applyNumberFormat="1" applyFont="1" applyFill="1" applyBorder="1" applyAlignment="1">
      <alignment vertical="center" wrapText="1"/>
    </xf>
    <xf numFmtId="0" fontId="16" fillId="0" borderId="0" xfId="0" applyFont="1" applyBorder="1" applyAlignment="1">
      <alignment horizontal="right" vertical="center" wrapText="1"/>
    </xf>
    <xf numFmtId="0" fontId="16" fillId="0" borderId="0" xfId="0" applyFont="1" applyBorder="1" applyAlignment="1">
      <alignment horizontal="right" vertical="center" wrapText="1" readingOrder="2"/>
    </xf>
    <xf numFmtId="0" fontId="16" fillId="0" borderId="0" xfId="0" applyFont="1" applyBorder="1" applyAlignment="1">
      <alignment horizontal="right" vertical="center" wrapText="1"/>
    </xf>
    <xf numFmtId="0" fontId="16" fillId="0" borderId="0" xfId="0" applyFont="1" applyBorder="1" applyAlignment="1">
      <alignment horizontal="right" vertical="center" wrapText="1" readingOrder="2"/>
    </xf>
    <xf numFmtId="0" fontId="16" fillId="0" borderId="0" xfId="0" applyFont="1" applyBorder="1" applyAlignment="1">
      <alignment horizontal="right" vertical="center" wrapText="1" readingOrder="2"/>
    </xf>
    <xf numFmtId="0" fontId="16" fillId="0" borderId="0" xfId="0" applyFont="1" applyBorder="1" applyAlignment="1">
      <alignment horizontal="right" vertical="center" wrapText="1"/>
    </xf>
    <xf numFmtId="0" fontId="16" fillId="0" borderId="8" xfId="0" applyFont="1" applyBorder="1" applyAlignment="1">
      <alignment horizontal="right" vertical="center" wrapText="1"/>
    </xf>
    <xf numFmtId="0" fontId="19" fillId="0" borderId="0" xfId="0" applyFont="1" applyBorder="1" applyAlignment="1">
      <alignment horizontal="center" vertical="center" wrapText="1"/>
    </xf>
    <xf numFmtId="0" fontId="13" fillId="10" borderId="10" xfId="0" applyFont="1" applyFill="1" applyBorder="1" applyAlignment="1">
      <alignment horizontal="right" vertical="center" wrapText="1"/>
    </xf>
    <xf numFmtId="0" fontId="13" fillId="10" borderId="0" xfId="0" applyFont="1" applyFill="1" applyBorder="1" applyAlignment="1">
      <alignment horizontal="right" vertical="center" wrapText="1"/>
    </xf>
    <xf numFmtId="0" fontId="13" fillId="10" borderId="6" xfId="0" applyFont="1" applyFill="1" applyBorder="1" applyAlignment="1">
      <alignment horizontal="right" vertical="center" wrapText="1"/>
    </xf>
    <xf numFmtId="0" fontId="13" fillId="10" borderId="10"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3" xfId="0" applyFont="1" applyFill="1" applyBorder="1" applyAlignment="1">
      <alignment horizontal="right" vertical="center" wrapText="1"/>
    </xf>
    <xf numFmtId="0" fontId="15" fillId="9" borderId="6" xfId="0" applyFont="1" applyFill="1" applyBorder="1" applyAlignment="1">
      <alignment horizontal="right"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16" fillId="0" borderId="8" xfId="0" applyFont="1" applyBorder="1" applyAlignment="1">
      <alignment horizontal="left" vertical="center" wrapText="1"/>
    </xf>
    <xf numFmtId="0" fontId="16" fillId="0" borderId="6" xfId="0" applyFont="1" applyBorder="1" applyAlignment="1">
      <alignment horizontal="right" vertical="center" wrapText="1"/>
    </xf>
    <xf numFmtId="0" fontId="16" fillId="0" borderId="0" xfId="0" applyFont="1" applyBorder="1" applyAlignment="1">
      <alignment horizontal="right" vertical="center" readingOrder="2"/>
    </xf>
    <xf numFmtId="0" fontId="19" fillId="0" borderId="0" xfId="1" applyFont="1" applyBorder="1" applyAlignment="1">
      <alignment horizontal="center" vertical="center" wrapText="1"/>
    </xf>
    <xf numFmtId="0" fontId="13" fillId="10" borderId="10" xfId="1" applyFont="1" applyFill="1" applyBorder="1" applyAlignment="1">
      <alignment horizontal="center" vertical="center"/>
    </xf>
    <xf numFmtId="0" fontId="13" fillId="10" borderId="10" xfId="1" applyFont="1" applyFill="1" applyBorder="1" applyAlignment="1">
      <alignment horizontal="center" vertical="center" wrapText="1"/>
    </xf>
    <xf numFmtId="0" fontId="13" fillId="10" borderId="10" xfId="1" applyFont="1" applyFill="1" applyBorder="1" applyAlignment="1">
      <alignment horizontal="right" vertical="center" wrapText="1"/>
    </xf>
    <xf numFmtId="0" fontId="13" fillId="10" borderId="6" xfId="1" applyFont="1" applyFill="1" applyBorder="1" applyAlignment="1">
      <alignment horizontal="right" vertical="center" wrapText="1"/>
    </xf>
    <xf numFmtId="0" fontId="13" fillId="10" borderId="13" xfId="1" applyFont="1" applyFill="1" applyBorder="1" applyAlignment="1">
      <alignment horizontal="center" vertical="center" wrapText="1"/>
    </xf>
    <xf numFmtId="0" fontId="13" fillId="10" borderId="6" xfId="1" applyFont="1" applyFill="1" applyBorder="1" applyAlignment="1">
      <alignment horizontal="center" vertical="center" wrapText="1"/>
    </xf>
    <xf numFmtId="0" fontId="16" fillId="0" borderId="8" xfId="0" applyFont="1" applyBorder="1" applyAlignment="1">
      <alignment horizontal="right" vertical="center"/>
    </xf>
    <xf numFmtId="0" fontId="16" fillId="0" borderId="8" xfId="0" applyFont="1" applyBorder="1" applyAlignment="1">
      <alignment horizontal="left" vertical="center"/>
    </xf>
    <xf numFmtId="0" fontId="16" fillId="3" borderId="0" xfId="1" applyFont="1" applyFill="1" applyBorder="1" applyAlignment="1">
      <alignment horizontal="right" vertical="center" wrapText="1"/>
    </xf>
    <xf numFmtId="0" fontId="13" fillId="10" borderId="13" xfId="0" applyFont="1" applyFill="1" applyBorder="1" applyAlignment="1">
      <alignment horizontal="center" vertical="center" wrapText="1"/>
    </xf>
    <xf numFmtId="0" fontId="15" fillId="9" borderId="4" xfId="0" applyFont="1" applyFill="1" applyBorder="1" applyAlignment="1">
      <alignment horizontal="right" vertical="center" wrapText="1"/>
    </xf>
    <xf numFmtId="0" fontId="15" fillId="9" borderId="9" xfId="0" applyFont="1" applyFill="1" applyBorder="1" applyAlignment="1">
      <alignment horizontal="right" vertical="center" wrapText="1"/>
    </xf>
    <xf numFmtId="0" fontId="15" fillId="9" borderId="1"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12" xfId="0" applyFont="1" applyFill="1" applyBorder="1" applyAlignment="1">
      <alignment horizontal="center" vertical="center" wrapText="1"/>
    </xf>
    <xf numFmtId="164" fontId="16" fillId="3" borderId="0" xfId="0" applyNumberFormat="1" applyFont="1" applyFill="1" applyBorder="1" applyAlignment="1">
      <alignment horizontal="right" vertical="center" wrapText="1" readingOrder="2"/>
    </xf>
    <xf numFmtId="0" fontId="4" fillId="0" borderId="8" xfId="0" applyFont="1" applyBorder="1" applyAlignment="1">
      <alignment horizontal="right" vertical="center"/>
    </xf>
    <xf numFmtId="0" fontId="16" fillId="0" borderId="0" xfId="0" applyFont="1" applyFill="1" applyBorder="1" applyAlignment="1">
      <alignment horizontal="right" vertical="center" wrapText="1" readingOrder="2"/>
    </xf>
    <xf numFmtId="0" fontId="16" fillId="0" borderId="0" xfId="0" applyFont="1" applyBorder="1" applyAlignment="1">
      <alignment vertical="center" wrapText="1" readingOrder="2"/>
    </xf>
    <xf numFmtId="0" fontId="16" fillId="3" borderId="0" xfId="0" applyFont="1" applyFill="1" applyBorder="1" applyAlignment="1">
      <alignment horizontal="left" vertical="center" wrapText="1"/>
    </xf>
    <xf numFmtId="0" fontId="26" fillId="10" borderId="13" xfId="0" applyFont="1" applyFill="1" applyBorder="1" applyAlignment="1">
      <alignment horizontal="center" vertical="center" wrapText="1"/>
    </xf>
    <xf numFmtId="0" fontId="16" fillId="0" borderId="0" xfId="0" applyFont="1" applyBorder="1" applyAlignment="1">
      <alignment horizontal="right" vertical="center" wrapText="1" readingOrder="1"/>
    </xf>
    <xf numFmtId="0" fontId="13" fillId="10" borderId="14" xfId="0" applyFont="1" applyFill="1" applyBorder="1" applyAlignment="1">
      <alignment horizontal="right" vertical="center" wrapText="1"/>
    </xf>
    <xf numFmtId="0" fontId="13" fillId="10" borderId="9" xfId="0" applyFont="1" applyFill="1" applyBorder="1" applyAlignment="1">
      <alignment horizontal="right" vertical="center" wrapText="1"/>
    </xf>
    <xf numFmtId="0" fontId="13" fillId="10" borderId="6" xfId="0" applyFont="1" applyFill="1" applyBorder="1" applyAlignment="1">
      <alignment horizontal="center" vertical="center" wrapText="1"/>
    </xf>
    <xf numFmtId="0" fontId="15" fillId="0" borderId="0" xfId="0" applyFont="1" applyBorder="1" applyAlignment="1">
      <alignment horizontal="right" vertical="center" wrapText="1" readingOrder="2"/>
    </xf>
    <xf numFmtId="0" fontId="13" fillId="10" borderId="10" xfId="0" applyFont="1" applyFill="1" applyBorder="1" applyAlignment="1">
      <alignment vertical="center" wrapText="1"/>
    </xf>
    <xf numFmtId="0" fontId="13" fillId="10" borderId="6" xfId="0" applyFont="1" applyFill="1" applyBorder="1" applyAlignment="1">
      <alignment vertical="center" wrapText="1"/>
    </xf>
    <xf numFmtId="0" fontId="14" fillId="0" borderId="5" xfId="0" applyFont="1" applyBorder="1" applyAlignment="1">
      <alignment vertical="center" wrapText="1"/>
    </xf>
    <xf numFmtId="0" fontId="14" fillId="0" borderId="2" xfId="0" applyFont="1" applyBorder="1" applyAlignment="1">
      <alignment vertical="center" wrapText="1"/>
    </xf>
    <xf numFmtId="0" fontId="15" fillId="0" borderId="0" xfId="0" applyFont="1" applyBorder="1" applyAlignment="1">
      <alignment horizontal="right" vertical="center" readingOrder="2"/>
    </xf>
    <xf numFmtId="0" fontId="14" fillId="0" borderId="7" xfId="0" applyFont="1" applyBorder="1" applyAlignment="1">
      <alignment vertical="center" wrapText="1"/>
    </xf>
    <xf numFmtId="0" fontId="4" fillId="0" borderId="8" xfId="0" applyFont="1" applyBorder="1" applyAlignment="1">
      <alignment horizontal="right" vertical="center" wrapText="1"/>
    </xf>
    <xf numFmtId="0" fontId="18" fillId="10" borderId="6" xfId="0" applyFont="1" applyFill="1" applyBorder="1" applyAlignment="1">
      <alignment horizontal="right"/>
    </xf>
    <xf numFmtId="0" fontId="16" fillId="0" borderId="8" xfId="0" applyFont="1" applyBorder="1" applyAlignment="1">
      <alignment horizontal="center" vertical="center" wrapText="1"/>
    </xf>
    <xf numFmtId="0" fontId="19" fillId="0" borderId="16" xfId="0" applyFont="1" applyBorder="1" applyAlignment="1">
      <alignment horizontal="right" vertical="center"/>
    </xf>
    <xf numFmtId="0" fontId="30" fillId="0" borderId="0" xfId="0" applyFont="1" applyBorder="1" applyAlignment="1">
      <alignment horizontal="right" vertical="center" wrapText="1" readingOrder="2"/>
    </xf>
    <xf numFmtId="0" fontId="2" fillId="0" borderId="18" xfId="0" applyFont="1" applyBorder="1" applyAlignment="1">
      <alignment horizontal="right" vertical="center" wrapText="1"/>
    </xf>
    <xf numFmtId="0" fontId="2" fillId="0" borderId="9" xfId="0" applyFont="1" applyBorder="1" applyAlignment="1">
      <alignment horizontal="right" vertical="center" wrapText="1"/>
    </xf>
    <xf numFmtId="0" fontId="2" fillId="0" borderId="9" xfId="0" applyFont="1" applyBorder="1" applyAlignment="1">
      <alignment horizontal="right" vertical="center" wrapText="1" readingOrder="2"/>
    </xf>
    <xf numFmtId="0" fontId="2" fillId="0" borderId="5" xfId="0" applyFont="1" applyBorder="1" applyAlignment="1">
      <alignment horizontal="right" vertical="center" wrapText="1"/>
    </xf>
    <xf numFmtId="0" fontId="2" fillId="0" borderId="4" xfId="0" applyFont="1" applyBorder="1" applyAlignment="1">
      <alignment horizontal="right" vertical="center" wrapText="1"/>
    </xf>
    <xf numFmtId="0" fontId="14" fillId="0" borderId="8" xfId="0" applyFont="1" applyBorder="1" applyAlignment="1">
      <alignment horizontal="right" vertical="center" wrapText="1"/>
    </xf>
    <xf numFmtId="0" fontId="14" fillId="0" borderId="6" xfId="0" applyFont="1" applyBorder="1" applyAlignment="1">
      <alignment horizontal="right" vertical="center" wrapText="1"/>
    </xf>
    <xf numFmtId="0" fontId="30" fillId="3" borderId="0" xfId="0" applyFont="1" applyFill="1" applyBorder="1" applyAlignment="1">
      <alignment horizontal="right" vertical="center" wrapText="1"/>
    </xf>
    <xf numFmtId="0" fontId="26" fillId="10" borderId="14" xfId="0" applyFont="1" applyFill="1" applyBorder="1" applyAlignment="1">
      <alignment horizontal="right" vertical="center" wrapText="1"/>
    </xf>
    <xf numFmtId="1" fontId="2" fillId="0" borderId="8" xfId="0" applyNumberFormat="1" applyFont="1" applyBorder="1" applyAlignment="1">
      <alignment horizontal="right" vertical="center" wrapText="1" readingOrder="1"/>
    </xf>
    <xf numFmtId="1" fontId="2" fillId="0" borderId="6" xfId="0" applyNumberFormat="1" applyFont="1" applyBorder="1" applyAlignment="1">
      <alignment horizontal="right" vertical="center" wrapText="1" readingOrder="1"/>
    </xf>
    <xf numFmtId="0" fontId="14" fillId="0" borderId="2" xfId="0" applyFont="1" applyBorder="1" applyAlignment="1">
      <alignment horizontal="right" vertical="center" wrapText="1" readingOrder="2"/>
    </xf>
    <xf numFmtId="0" fontId="16" fillId="0" borderId="0" xfId="0" applyFont="1" applyBorder="1" applyAlignment="1">
      <alignment vertical="center" readingOrder="2"/>
    </xf>
    <xf numFmtId="0" fontId="14" fillId="0" borderId="7" xfId="0" applyFont="1" applyBorder="1" applyAlignment="1">
      <alignment horizontal="right" vertical="center" wrapText="1" readingOrder="2"/>
    </xf>
    <xf numFmtId="0" fontId="14" fillId="0" borderId="3" xfId="0" applyFont="1" applyBorder="1" applyAlignment="1">
      <alignment horizontal="right" vertical="center" wrapText="1" readingOrder="2"/>
    </xf>
    <xf numFmtId="0" fontId="14" fillId="0" borderId="1" xfId="0" applyFont="1" applyBorder="1" applyAlignment="1">
      <alignment horizontal="right" vertical="center" wrapText="1" readingOrder="2"/>
    </xf>
    <xf numFmtId="0" fontId="14" fillId="0" borderId="5" xfId="0" applyFont="1" applyBorder="1" applyAlignment="1">
      <alignment horizontal="right" vertical="center" wrapText="1" readingOrder="2"/>
    </xf>
    <xf numFmtId="0" fontId="13" fillId="12" borderId="14" xfId="0" applyFont="1" applyFill="1" applyBorder="1" applyAlignment="1">
      <alignment horizontal="right" vertical="center" wrapText="1" readingOrder="2"/>
    </xf>
    <xf numFmtId="0" fontId="19" fillId="3" borderId="0" xfId="0" applyFont="1" applyFill="1" applyBorder="1" applyAlignment="1">
      <alignment horizontal="center" vertical="center" readingOrder="2"/>
    </xf>
    <xf numFmtId="0" fontId="2" fillId="0" borderId="8" xfId="0" applyFont="1" applyBorder="1" applyAlignment="1">
      <alignment horizontal="center" vertical="center" readingOrder="2"/>
    </xf>
  </cellXfs>
  <cellStyles count="3">
    <cellStyle name="Comma" xfId="2" builtinId="3"/>
    <cellStyle name="Normal" xfId="0" builtinId="0"/>
    <cellStyle name="Normal 2" xfId="1"/>
  </cellStyles>
  <dxfs count="0"/>
  <tableStyles count="0" defaultTableStyle="TableStyleMedium9" defaultPivotStyle="PivotStyleLight16"/>
  <colors>
    <mruColors>
      <color rgb="FFF2DBDA"/>
      <color rgb="FFAD403D"/>
      <color rgb="FF333B0D"/>
      <color rgb="FF003600"/>
      <color rgb="FF00478E"/>
      <color rgb="FFE1F0FF"/>
      <color rgb="FF871717"/>
      <color rgb="FF7E3F00"/>
      <color rgb="FFFFF5EB"/>
      <color rgb="FFF5E3E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0</xdr:colOff>
      <xdr:row>70</xdr:row>
      <xdr:rowOff>38100</xdr:rowOff>
    </xdr:from>
    <xdr:to>
      <xdr:col>3</xdr:col>
      <xdr:colOff>0</xdr:colOff>
      <xdr:row>70</xdr:row>
      <xdr:rowOff>38100</xdr:rowOff>
    </xdr:to>
    <xdr:sp macro="" textlink="">
      <xdr:nvSpPr>
        <xdr:cNvPr id="2" name="Line 1"/>
        <xdr:cNvSpPr>
          <a:spLocks noChangeShapeType="1"/>
        </xdr:cNvSpPr>
      </xdr:nvSpPr>
      <xdr:spPr bwMode="auto">
        <a:xfrm>
          <a:off x="12479274000" y="185928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82</xdr:row>
      <xdr:rowOff>38100</xdr:rowOff>
    </xdr:from>
    <xdr:to>
      <xdr:col>3</xdr:col>
      <xdr:colOff>0</xdr:colOff>
      <xdr:row>82</xdr:row>
      <xdr:rowOff>38100</xdr:rowOff>
    </xdr:to>
    <xdr:sp macro="" textlink="">
      <xdr:nvSpPr>
        <xdr:cNvPr id="1207" name="Line 1"/>
        <xdr:cNvSpPr>
          <a:spLocks noChangeShapeType="1"/>
        </xdr:cNvSpPr>
      </xdr:nvSpPr>
      <xdr:spPr bwMode="auto">
        <a:xfrm>
          <a:off x="188252100" y="18192750"/>
          <a:ext cx="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304800</xdr:colOff>
      <xdr:row>73</xdr:row>
      <xdr:rowOff>38100</xdr:rowOff>
    </xdr:from>
    <xdr:to>
      <xdr:col>4</xdr:col>
      <xdr:colOff>304800</xdr:colOff>
      <xdr:row>73</xdr:row>
      <xdr:rowOff>38100</xdr:rowOff>
    </xdr:to>
    <xdr:sp macro="" textlink="">
      <xdr:nvSpPr>
        <xdr:cNvPr id="2" name="Line 1"/>
        <xdr:cNvSpPr>
          <a:spLocks noChangeShapeType="1"/>
        </xdr:cNvSpPr>
      </xdr:nvSpPr>
      <xdr:spPr bwMode="auto">
        <a:xfrm>
          <a:off x="11078365575" y="1957387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T27"/>
  <sheetViews>
    <sheetView rightToLeft="1" view="pageBreakPreview" topLeftCell="A7" zoomScaleSheetLayoutView="100" workbookViewId="0">
      <selection activeCell="A21" sqref="A21:H21"/>
    </sheetView>
  </sheetViews>
  <sheetFormatPr defaultRowHeight="15.75" x14ac:dyDescent="0.25"/>
  <cols>
    <col min="1" max="1" width="11.875" style="82" customWidth="1"/>
    <col min="2" max="3" width="7.375" style="77" customWidth="1"/>
    <col min="4" max="4" width="0.875" style="77" customWidth="1"/>
    <col min="5" max="6" width="7.375" style="77" customWidth="1"/>
    <col min="7" max="7" width="0.875" style="77" customWidth="1"/>
    <col min="8" max="9" width="7.375" style="77" customWidth="1"/>
    <col min="10" max="10" width="0.875" style="77" customWidth="1"/>
    <col min="11" max="11" width="7.375" style="77" customWidth="1"/>
    <col min="12" max="12" width="7" style="77" customWidth="1"/>
    <col min="13" max="13" width="2.75" style="77" hidden="1" customWidth="1"/>
    <col min="14" max="14" width="0.875" style="77" customWidth="1"/>
    <col min="15" max="16" width="8.625" style="77" customWidth="1"/>
    <col min="17" max="17" width="0.875" style="77" customWidth="1"/>
    <col min="18" max="19" width="8.625" style="77" customWidth="1"/>
    <col min="20" max="16384" width="9" style="77"/>
  </cols>
  <sheetData>
    <row r="1" spans="1:20" ht="27.75" customHeight="1" x14ac:dyDescent="0.25">
      <c r="A1" s="321" t="s">
        <v>202</v>
      </c>
      <c r="B1" s="321"/>
      <c r="C1" s="321"/>
      <c r="D1" s="321"/>
      <c r="E1" s="321"/>
      <c r="F1" s="321"/>
      <c r="G1" s="321"/>
      <c r="H1" s="321"/>
      <c r="I1" s="321"/>
      <c r="J1" s="321"/>
      <c r="K1" s="321"/>
      <c r="L1" s="321"/>
      <c r="M1" s="321"/>
      <c r="N1" s="321"/>
      <c r="O1" s="321"/>
      <c r="P1" s="321"/>
      <c r="Q1" s="321"/>
      <c r="R1" s="321"/>
      <c r="S1" s="321"/>
    </row>
    <row r="2" spans="1:20" ht="26.1" customHeight="1" thickBot="1" x14ac:dyDescent="0.3">
      <c r="A2" s="159" t="s">
        <v>123</v>
      </c>
      <c r="B2" s="157"/>
      <c r="C2" s="157"/>
      <c r="D2" s="157"/>
      <c r="E2" s="157"/>
      <c r="F2" s="157"/>
      <c r="G2" s="157"/>
      <c r="H2" s="157"/>
      <c r="I2" s="157"/>
      <c r="J2" s="157"/>
      <c r="K2" s="157"/>
      <c r="L2" s="157"/>
      <c r="M2" s="157"/>
      <c r="N2" s="157"/>
      <c r="O2" s="157"/>
      <c r="P2" s="157"/>
      <c r="Q2" s="157"/>
      <c r="R2" s="157"/>
      <c r="S2" s="157"/>
    </row>
    <row r="3" spans="1:20" ht="30" customHeight="1" thickTop="1" x14ac:dyDescent="0.25">
      <c r="A3" s="322" t="s">
        <v>35</v>
      </c>
      <c r="B3" s="325" t="s">
        <v>205</v>
      </c>
      <c r="C3" s="325"/>
      <c r="D3" s="325"/>
      <c r="E3" s="325"/>
      <c r="F3" s="325"/>
      <c r="G3" s="325"/>
      <c r="H3" s="325"/>
      <c r="I3" s="325"/>
      <c r="J3" s="260"/>
      <c r="K3" s="325" t="s">
        <v>204</v>
      </c>
      <c r="L3" s="325"/>
      <c r="M3" s="325"/>
      <c r="N3" s="325"/>
      <c r="O3" s="325"/>
      <c r="P3" s="325"/>
      <c r="Q3" s="325"/>
      <c r="R3" s="325"/>
      <c r="S3" s="325"/>
    </row>
    <row r="4" spans="1:20" ht="26.1" customHeight="1" x14ac:dyDescent="0.25">
      <c r="A4" s="323"/>
      <c r="B4" s="326" t="s">
        <v>201</v>
      </c>
      <c r="C4" s="326"/>
      <c r="D4" s="269"/>
      <c r="E4" s="326" t="s">
        <v>36</v>
      </c>
      <c r="F4" s="326"/>
      <c r="G4" s="269"/>
      <c r="H4" s="326" t="s">
        <v>37</v>
      </c>
      <c r="I4" s="326"/>
      <c r="J4" s="269"/>
      <c r="K4" s="326" t="s">
        <v>201</v>
      </c>
      <c r="L4" s="326"/>
      <c r="M4" s="269"/>
      <c r="N4" s="269"/>
      <c r="O4" s="327" t="s">
        <v>39</v>
      </c>
      <c r="P4" s="327" t="s">
        <v>40</v>
      </c>
      <c r="Q4" s="270"/>
      <c r="R4" s="327" t="s">
        <v>68</v>
      </c>
      <c r="S4" s="327" t="s">
        <v>40</v>
      </c>
    </row>
    <row r="5" spans="1:20" ht="26.1" customHeight="1" x14ac:dyDescent="0.25">
      <c r="A5" s="324"/>
      <c r="B5" s="234">
        <v>2020</v>
      </c>
      <c r="C5" s="235" t="s">
        <v>38</v>
      </c>
      <c r="D5" s="262"/>
      <c r="E5" s="234">
        <v>2020</v>
      </c>
      <c r="F5" s="236" t="s">
        <v>38</v>
      </c>
      <c r="G5" s="262">
        <v>6</v>
      </c>
      <c r="H5" s="234">
        <v>2020</v>
      </c>
      <c r="I5" s="235" t="s">
        <v>38</v>
      </c>
      <c r="J5" s="262"/>
      <c r="K5" s="234">
        <v>2020</v>
      </c>
      <c r="L5" s="236" t="s">
        <v>38</v>
      </c>
      <c r="M5" s="262"/>
      <c r="N5" s="262"/>
      <c r="O5" s="328"/>
      <c r="P5" s="328"/>
      <c r="Q5" s="271"/>
      <c r="R5" s="328"/>
      <c r="S5" s="328"/>
    </row>
    <row r="6" spans="1:20" ht="24.95" customHeight="1" x14ac:dyDescent="0.25">
      <c r="A6" s="113" t="s">
        <v>41</v>
      </c>
      <c r="B6" s="11">
        <v>8.1</v>
      </c>
      <c r="C6" s="9">
        <v>6.9</v>
      </c>
      <c r="D6" s="9"/>
      <c r="E6" s="11">
        <v>13.1</v>
      </c>
      <c r="F6" s="9">
        <v>12.6</v>
      </c>
      <c r="G6" s="9"/>
      <c r="H6" s="11">
        <v>4.3</v>
      </c>
      <c r="I6" s="9">
        <v>2.4</v>
      </c>
      <c r="J6" s="9"/>
      <c r="K6" s="49">
        <v>82</v>
      </c>
      <c r="L6" s="276">
        <v>79</v>
      </c>
      <c r="M6" s="9"/>
      <c r="N6" s="9"/>
      <c r="O6" s="49">
        <v>100</v>
      </c>
      <c r="P6" s="49">
        <v>2</v>
      </c>
      <c r="Q6" s="45"/>
      <c r="R6" s="49">
        <v>39</v>
      </c>
      <c r="S6" s="49">
        <v>14</v>
      </c>
      <c r="T6" s="83"/>
    </row>
    <row r="7" spans="1:20" ht="24.95" customHeight="1" x14ac:dyDescent="0.25">
      <c r="A7" s="114" t="s">
        <v>42</v>
      </c>
      <c r="B7" s="11">
        <v>9.5</v>
      </c>
      <c r="C7" s="10">
        <v>8.9</v>
      </c>
      <c r="D7" s="10"/>
      <c r="E7" s="11">
        <v>14.5</v>
      </c>
      <c r="F7" s="11">
        <v>15</v>
      </c>
      <c r="G7" s="10"/>
      <c r="H7" s="11">
        <v>4.9000000000000004</v>
      </c>
      <c r="I7" s="10">
        <v>3.7</v>
      </c>
      <c r="J7" s="10"/>
      <c r="K7" s="49">
        <v>77</v>
      </c>
      <c r="L7" s="277">
        <v>74</v>
      </c>
      <c r="M7" s="10"/>
      <c r="N7" s="10"/>
      <c r="O7" s="49">
        <v>98</v>
      </c>
      <c r="P7" s="49">
        <v>22</v>
      </c>
      <c r="Q7" s="7"/>
      <c r="R7" s="49">
        <v>37</v>
      </c>
      <c r="S7" s="288" t="s">
        <v>195</v>
      </c>
    </row>
    <row r="8" spans="1:20" ht="24.95" customHeight="1" x14ac:dyDescent="0.25">
      <c r="A8" s="114" t="s">
        <v>43</v>
      </c>
      <c r="B8" s="11">
        <v>15.5</v>
      </c>
      <c r="C8" s="10">
        <v>12.9</v>
      </c>
      <c r="D8" s="10"/>
      <c r="E8" s="11">
        <v>21.4</v>
      </c>
      <c r="F8" s="10">
        <v>19.399999999999999</v>
      </c>
      <c r="G8" s="10"/>
      <c r="H8" s="11">
        <v>10.1</v>
      </c>
      <c r="I8" s="11">
        <v>7</v>
      </c>
      <c r="J8" s="10"/>
      <c r="K8" s="49">
        <v>70</v>
      </c>
      <c r="L8" s="277">
        <v>68</v>
      </c>
      <c r="M8" s="10"/>
      <c r="N8" s="10"/>
      <c r="O8" s="49">
        <v>100</v>
      </c>
      <c r="P8" s="49">
        <v>15</v>
      </c>
      <c r="Q8" s="7"/>
      <c r="R8" s="49">
        <v>16</v>
      </c>
      <c r="S8" s="49">
        <v>9</v>
      </c>
    </row>
    <row r="9" spans="1:20" ht="24.95" customHeight="1" x14ac:dyDescent="0.25">
      <c r="A9" s="114" t="s">
        <v>44</v>
      </c>
      <c r="B9" s="11">
        <v>18.899999999999999</v>
      </c>
      <c r="C9" s="11">
        <v>18</v>
      </c>
      <c r="D9" s="10"/>
      <c r="E9" s="11">
        <v>25.8</v>
      </c>
      <c r="F9" s="10">
        <v>25.1</v>
      </c>
      <c r="G9" s="10"/>
      <c r="H9" s="11">
        <v>12.3</v>
      </c>
      <c r="I9" s="10">
        <v>11.2</v>
      </c>
      <c r="J9" s="10"/>
      <c r="K9" s="49">
        <v>64</v>
      </c>
      <c r="L9" s="277">
        <v>63</v>
      </c>
      <c r="M9" s="10"/>
      <c r="N9" s="10"/>
      <c r="O9" s="49">
        <v>95</v>
      </c>
      <c r="P9" s="49">
        <v>4</v>
      </c>
      <c r="Q9" s="7"/>
      <c r="R9" s="49">
        <v>22</v>
      </c>
      <c r="S9" s="49">
        <v>29</v>
      </c>
    </row>
    <row r="10" spans="1:20" ht="24.95" customHeight="1" x14ac:dyDescent="0.25">
      <c r="A10" s="114" t="s">
        <v>45</v>
      </c>
      <c r="B10" s="11">
        <v>25.4</v>
      </c>
      <c r="C10" s="10">
        <v>24.7</v>
      </c>
      <c r="D10" s="10"/>
      <c r="E10" s="11">
        <v>33.4</v>
      </c>
      <c r="F10" s="10">
        <v>32.799999999999997</v>
      </c>
      <c r="G10" s="10"/>
      <c r="H10" s="11">
        <v>16.600000000000001</v>
      </c>
      <c r="I10" s="10">
        <v>16.2</v>
      </c>
      <c r="J10" s="10"/>
      <c r="K10" s="49">
        <v>44</v>
      </c>
      <c r="L10" s="277">
        <v>44</v>
      </c>
      <c r="M10" s="10"/>
      <c r="N10" s="10"/>
      <c r="O10" s="49">
        <v>92</v>
      </c>
      <c r="P10" s="49">
        <v>7</v>
      </c>
      <c r="Q10" s="7"/>
      <c r="R10" s="49">
        <v>9</v>
      </c>
      <c r="S10" s="49">
        <v>30</v>
      </c>
    </row>
    <row r="11" spans="1:20" ht="24.95" customHeight="1" x14ac:dyDescent="0.25">
      <c r="A11" s="114" t="s">
        <v>46</v>
      </c>
      <c r="B11" s="11">
        <v>30.8</v>
      </c>
      <c r="C11" s="10">
        <v>31.1</v>
      </c>
      <c r="D11" s="10"/>
      <c r="E11" s="11">
        <v>39.9</v>
      </c>
      <c r="F11" s="10">
        <v>39.299999999999997</v>
      </c>
      <c r="G11" s="10"/>
      <c r="H11" s="11">
        <v>20.7</v>
      </c>
      <c r="I11" s="10">
        <v>21.3</v>
      </c>
      <c r="J11" s="10"/>
      <c r="K11" s="49">
        <v>32</v>
      </c>
      <c r="L11" s="277">
        <v>28</v>
      </c>
      <c r="M11" s="10"/>
      <c r="N11" s="10"/>
      <c r="O11" s="49">
        <v>74</v>
      </c>
      <c r="P11" s="49">
        <v>20</v>
      </c>
      <c r="Q11" s="7"/>
      <c r="R11" s="49">
        <v>9</v>
      </c>
      <c r="S11" s="49">
        <v>10</v>
      </c>
    </row>
    <row r="12" spans="1:20" ht="24.95" customHeight="1" x14ac:dyDescent="0.25">
      <c r="A12" s="114" t="s">
        <v>47</v>
      </c>
      <c r="B12" s="11">
        <v>36.1</v>
      </c>
      <c r="C12" s="10">
        <v>34.5</v>
      </c>
      <c r="D12" s="10"/>
      <c r="E12" s="11">
        <v>44.6</v>
      </c>
      <c r="F12" s="11">
        <v>43</v>
      </c>
      <c r="G12" s="10"/>
      <c r="H12" s="11">
        <v>26</v>
      </c>
      <c r="I12" s="11">
        <v>25</v>
      </c>
      <c r="J12" s="10"/>
      <c r="K12" s="49">
        <v>25</v>
      </c>
      <c r="L12" s="277">
        <v>25</v>
      </c>
      <c r="M12" s="10"/>
      <c r="N12" s="10"/>
      <c r="O12" s="49">
        <v>57</v>
      </c>
      <c r="P12" s="49">
        <v>14</v>
      </c>
      <c r="Q12" s="7"/>
      <c r="R12" s="49">
        <v>5</v>
      </c>
      <c r="S12" s="49">
        <v>20</v>
      </c>
    </row>
    <row r="13" spans="1:20" ht="24.95" customHeight="1" x14ac:dyDescent="0.25">
      <c r="A13" s="114" t="s">
        <v>48</v>
      </c>
      <c r="B13" s="11">
        <v>33.5</v>
      </c>
      <c r="C13" s="10">
        <v>33.6</v>
      </c>
      <c r="D13" s="10"/>
      <c r="E13" s="11">
        <v>42.3</v>
      </c>
      <c r="F13" s="10">
        <v>42.7</v>
      </c>
      <c r="G13" s="10"/>
      <c r="H13" s="11">
        <v>24.1</v>
      </c>
      <c r="I13" s="11">
        <v>24</v>
      </c>
      <c r="J13" s="10"/>
      <c r="K13" s="49">
        <v>28</v>
      </c>
      <c r="L13" s="277">
        <v>27</v>
      </c>
      <c r="M13" s="10"/>
      <c r="N13" s="10"/>
      <c r="O13" s="49">
        <v>60</v>
      </c>
      <c r="P13" s="49">
        <v>6</v>
      </c>
      <c r="Q13" s="7"/>
      <c r="R13" s="49">
        <v>7</v>
      </c>
      <c r="S13" s="49">
        <v>30</v>
      </c>
    </row>
    <row r="14" spans="1:20" ht="24.95" customHeight="1" x14ac:dyDescent="0.25">
      <c r="A14" s="114" t="s">
        <v>49</v>
      </c>
      <c r="B14" s="11">
        <v>31</v>
      </c>
      <c r="C14" s="10">
        <v>28.6</v>
      </c>
      <c r="D14" s="10"/>
      <c r="E14" s="11">
        <v>41.3</v>
      </c>
      <c r="F14" s="10">
        <v>38.299999999999997</v>
      </c>
      <c r="G14" s="10"/>
      <c r="H14" s="11">
        <v>21.6</v>
      </c>
      <c r="I14" s="10">
        <v>19.100000000000001</v>
      </c>
      <c r="J14" s="10"/>
      <c r="K14" s="49">
        <v>33</v>
      </c>
      <c r="L14" s="277">
        <v>32</v>
      </c>
      <c r="M14" s="10"/>
      <c r="N14" s="10"/>
      <c r="O14" s="49">
        <v>61</v>
      </c>
      <c r="P14" s="49">
        <v>25</v>
      </c>
      <c r="Q14" s="7"/>
      <c r="R14" s="49">
        <v>7</v>
      </c>
      <c r="S14" s="49">
        <v>16</v>
      </c>
    </row>
    <row r="15" spans="1:20" ht="24.95" customHeight="1" x14ac:dyDescent="0.25">
      <c r="A15" s="114" t="s">
        <v>94</v>
      </c>
      <c r="B15" s="11">
        <v>22.8</v>
      </c>
      <c r="C15" s="10">
        <v>21.4</v>
      </c>
      <c r="D15" s="10"/>
      <c r="E15" s="11">
        <v>33.9</v>
      </c>
      <c r="F15" s="10">
        <v>30.7</v>
      </c>
      <c r="G15" s="10"/>
      <c r="H15" s="11">
        <v>14.4</v>
      </c>
      <c r="I15" s="10">
        <v>13.5</v>
      </c>
      <c r="J15" s="10"/>
      <c r="K15" s="49">
        <v>39</v>
      </c>
      <c r="L15" s="277">
        <v>46</v>
      </c>
      <c r="M15" s="10"/>
      <c r="N15" s="10"/>
      <c r="O15" s="49">
        <v>75</v>
      </c>
      <c r="P15" s="49">
        <v>28</v>
      </c>
      <c r="Q15" s="7"/>
      <c r="R15" s="49">
        <v>9</v>
      </c>
      <c r="S15" s="49">
        <v>13</v>
      </c>
    </row>
    <row r="16" spans="1:20" ht="24.95" customHeight="1" x14ac:dyDescent="0.25">
      <c r="A16" s="114" t="s">
        <v>50</v>
      </c>
      <c r="B16" s="11">
        <v>15.9</v>
      </c>
      <c r="C16" s="10">
        <v>13.4</v>
      </c>
      <c r="D16" s="10"/>
      <c r="E16" s="11">
        <v>22.3</v>
      </c>
      <c r="F16" s="10">
        <v>21.4</v>
      </c>
      <c r="G16" s="10"/>
      <c r="H16" s="11">
        <v>11</v>
      </c>
      <c r="I16" s="10">
        <v>7.3</v>
      </c>
      <c r="J16" s="10"/>
      <c r="K16" s="49">
        <v>68</v>
      </c>
      <c r="L16" s="277">
        <v>65</v>
      </c>
      <c r="M16" s="10"/>
      <c r="N16" s="10"/>
      <c r="O16" s="49">
        <v>99</v>
      </c>
      <c r="P16" s="49">
        <v>18</v>
      </c>
      <c r="Q16" s="7"/>
      <c r="R16" s="49">
        <v>13</v>
      </c>
      <c r="S16" s="49">
        <v>1</v>
      </c>
    </row>
    <row r="17" spans="1:19" ht="24.95" customHeight="1" thickBot="1" x14ac:dyDescent="0.3">
      <c r="A17" s="115" t="s">
        <v>95</v>
      </c>
      <c r="B17" s="13">
        <v>9.6</v>
      </c>
      <c r="C17" s="14">
        <v>8.5</v>
      </c>
      <c r="D17" s="14"/>
      <c r="E17" s="13">
        <v>17.100000000000001</v>
      </c>
      <c r="F17" s="14">
        <v>14.4</v>
      </c>
      <c r="G17" s="14"/>
      <c r="H17" s="13">
        <v>4.7</v>
      </c>
      <c r="I17" s="14">
        <v>3.9</v>
      </c>
      <c r="J17" s="14"/>
      <c r="K17" s="50">
        <v>74</v>
      </c>
      <c r="L17" s="278">
        <v>79</v>
      </c>
      <c r="M17" s="14"/>
      <c r="N17" s="14"/>
      <c r="O17" s="50">
        <v>100</v>
      </c>
      <c r="P17" s="50">
        <v>19</v>
      </c>
      <c r="Q17" s="8"/>
      <c r="R17" s="50">
        <v>31</v>
      </c>
      <c r="S17" s="50">
        <v>31</v>
      </c>
    </row>
    <row r="18" spans="1:19" ht="24.95" customHeight="1" thickTop="1" thickBot="1" x14ac:dyDescent="0.3">
      <c r="A18" s="300" t="s">
        <v>200</v>
      </c>
      <c r="B18" s="301">
        <f>SUM(B6:B17)/12</f>
        <v>21.425000000000001</v>
      </c>
      <c r="C18" s="296"/>
      <c r="D18" s="302"/>
      <c r="E18" s="301">
        <f>SUM(E6:E17)/12</f>
        <v>29.133333333333336</v>
      </c>
      <c r="F18" s="296"/>
      <c r="G18" s="302"/>
      <c r="H18" s="301">
        <f>SUM(H6:H17)/12</f>
        <v>14.225</v>
      </c>
      <c r="I18" s="296"/>
      <c r="J18" s="302"/>
      <c r="K18" s="303">
        <f>SUM(K6:K17)/12</f>
        <v>53</v>
      </c>
      <c r="L18" s="298"/>
      <c r="M18" s="14"/>
      <c r="N18" s="302"/>
      <c r="O18" s="303">
        <f>SUM(O6:O17)/12</f>
        <v>84.25</v>
      </c>
      <c r="P18" s="299"/>
      <c r="Q18" s="304"/>
      <c r="R18" s="303">
        <f>SUM(R6:R17)/12</f>
        <v>17</v>
      </c>
      <c r="S18" s="299"/>
    </row>
    <row r="19" spans="1:19" ht="5.25" customHeight="1" thickTop="1" x14ac:dyDescent="0.25">
      <c r="A19" s="37"/>
      <c r="B19" s="2"/>
      <c r="C19" s="2"/>
      <c r="D19" s="2"/>
      <c r="E19" s="74"/>
      <c r="F19" s="2"/>
      <c r="G19" s="2"/>
      <c r="H19" s="74"/>
      <c r="I19" s="2"/>
      <c r="J19" s="2"/>
      <c r="K19" s="74"/>
      <c r="L19" s="74"/>
      <c r="M19" s="74"/>
      <c r="N19" s="74"/>
      <c r="O19" s="74"/>
      <c r="P19" s="74"/>
      <c r="Q19" s="74"/>
      <c r="R19" s="74"/>
      <c r="S19" s="4"/>
    </row>
    <row r="20" spans="1:19" ht="21" customHeight="1" x14ac:dyDescent="0.25">
      <c r="A20" s="319" t="s">
        <v>219</v>
      </c>
      <c r="B20" s="319"/>
      <c r="C20" s="319"/>
      <c r="D20" s="319"/>
      <c r="E20" s="319"/>
      <c r="F20" s="319"/>
      <c r="G20" s="319"/>
      <c r="H20" s="319"/>
      <c r="I20" s="319"/>
      <c r="J20" s="319"/>
      <c r="K20" s="319"/>
      <c r="L20" s="319"/>
      <c r="M20" s="319"/>
      <c r="N20" s="319"/>
      <c r="O20" s="319"/>
      <c r="P20" s="319"/>
      <c r="Q20" s="319"/>
      <c r="R20" s="319"/>
      <c r="S20" s="177"/>
    </row>
    <row r="21" spans="1:19" ht="18.75" customHeight="1" x14ac:dyDescent="0.25">
      <c r="A21" s="318" t="s">
        <v>230</v>
      </c>
      <c r="B21" s="318"/>
      <c r="C21" s="318"/>
      <c r="D21" s="318"/>
      <c r="E21" s="318"/>
      <c r="F21" s="318"/>
      <c r="G21" s="318"/>
      <c r="H21" s="318"/>
      <c r="I21" s="149"/>
      <c r="J21" s="149"/>
      <c r="K21" s="149"/>
      <c r="L21" s="149"/>
      <c r="M21" s="149"/>
      <c r="N21" s="149"/>
      <c r="O21" s="149"/>
      <c r="P21" s="149"/>
      <c r="Q21" s="149"/>
      <c r="R21" s="149"/>
      <c r="S21" s="149"/>
    </row>
    <row r="22" spans="1:19" ht="8.25" customHeight="1" x14ac:dyDescent="0.25">
      <c r="A22" s="315"/>
      <c r="B22" s="315"/>
      <c r="C22" s="315"/>
      <c r="D22" s="315"/>
      <c r="E22" s="315"/>
      <c r="F22" s="314"/>
      <c r="G22" s="314"/>
      <c r="H22" s="314"/>
      <c r="I22" s="314"/>
      <c r="J22" s="314"/>
      <c r="K22" s="314"/>
      <c r="L22" s="314"/>
      <c r="M22" s="314"/>
      <c r="N22" s="314"/>
      <c r="O22" s="314"/>
      <c r="P22" s="314"/>
      <c r="Q22" s="314"/>
      <c r="R22" s="314"/>
      <c r="S22" s="314"/>
    </row>
    <row r="23" spans="1:19" ht="15" customHeight="1" x14ac:dyDescent="0.25">
      <c r="A23" s="319" t="s">
        <v>188</v>
      </c>
      <c r="B23" s="319"/>
      <c r="C23" s="319"/>
      <c r="D23" s="319"/>
      <c r="E23" s="319"/>
      <c r="F23" s="319"/>
      <c r="G23" s="319"/>
      <c r="H23" s="319"/>
      <c r="I23" s="319"/>
      <c r="J23" s="319"/>
      <c r="K23" s="319"/>
      <c r="L23" s="319"/>
      <c r="M23" s="319"/>
      <c r="N23" s="319"/>
      <c r="O23" s="319"/>
      <c r="P23" s="319"/>
      <c r="Q23" s="319"/>
      <c r="R23" s="319"/>
      <c r="S23" s="319"/>
    </row>
    <row r="24" spans="1:19" ht="8.25" hidden="1" customHeight="1" x14ac:dyDescent="0.25">
      <c r="A24" s="149"/>
      <c r="B24" s="149"/>
      <c r="C24" s="149"/>
      <c r="D24" s="149"/>
      <c r="E24" s="149"/>
      <c r="F24" s="149"/>
      <c r="G24" s="149"/>
      <c r="H24" s="149"/>
      <c r="I24" s="149"/>
      <c r="J24" s="149"/>
      <c r="K24" s="149"/>
      <c r="L24" s="149"/>
      <c r="M24" s="149"/>
      <c r="N24" s="149"/>
      <c r="O24" s="149"/>
      <c r="P24" s="149"/>
      <c r="Q24" s="149"/>
      <c r="R24" s="149"/>
      <c r="S24" s="149"/>
    </row>
    <row r="25" spans="1:19" ht="16.5" customHeight="1" x14ac:dyDescent="0.25">
      <c r="A25" s="149"/>
      <c r="B25" s="149"/>
      <c r="C25" s="149"/>
      <c r="D25" s="149"/>
      <c r="E25" s="149"/>
      <c r="F25" s="149"/>
      <c r="G25" s="163"/>
      <c r="H25" s="149"/>
      <c r="I25" s="149"/>
      <c r="J25" s="149"/>
      <c r="K25" s="149"/>
      <c r="L25" s="149"/>
      <c r="M25" s="149"/>
      <c r="N25" s="149"/>
      <c r="O25" s="149"/>
      <c r="P25" s="149"/>
      <c r="Q25" s="149"/>
      <c r="R25" s="149"/>
      <c r="S25" s="149"/>
    </row>
    <row r="26" spans="1:19" ht="10.5" hidden="1" customHeight="1" x14ac:dyDescent="0.25">
      <c r="A26" s="170"/>
      <c r="B26" s="171"/>
      <c r="C26" s="171"/>
      <c r="D26" s="171"/>
      <c r="E26" s="172"/>
      <c r="F26" s="171"/>
      <c r="G26" s="171"/>
      <c r="H26" s="172"/>
      <c r="I26" s="171"/>
      <c r="J26" s="171"/>
      <c r="K26" s="172"/>
      <c r="L26" s="172"/>
      <c r="M26" s="172"/>
      <c r="N26" s="172"/>
      <c r="O26" s="172"/>
      <c r="P26" s="172"/>
      <c r="Q26" s="172"/>
      <c r="R26" s="172"/>
      <c r="S26" s="172"/>
    </row>
    <row r="27" spans="1:19" ht="24" customHeight="1" x14ac:dyDescent="0.25">
      <c r="A27" s="320" t="s">
        <v>175</v>
      </c>
      <c r="B27" s="320"/>
      <c r="C27" s="320"/>
      <c r="D27" s="320"/>
      <c r="E27" s="320"/>
      <c r="F27" s="320"/>
      <c r="G27" s="173"/>
      <c r="H27" s="186"/>
      <c r="I27" s="186"/>
      <c r="J27" s="186"/>
      <c r="K27" s="186"/>
      <c r="L27" s="186"/>
      <c r="M27" s="186"/>
      <c r="N27" s="186"/>
      <c r="O27" s="186"/>
      <c r="P27" s="186"/>
      <c r="Q27" s="186"/>
      <c r="R27" s="186"/>
      <c r="S27" s="273">
        <v>11</v>
      </c>
    </row>
  </sheetData>
  <mergeCells count="16">
    <mergeCell ref="A21:H21"/>
    <mergeCell ref="A23:S23"/>
    <mergeCell ref="A27:F27"/>
    <mergeCell ref="A20:R20"/>
    <mergeCell ref="A1:S1"/>
    <mergeCell ref="A3:A5"/>
    <mergeCell ref="B3:I3"/>
    <mergeCell ref="K3:S3"/>
    <mergeCell ref="B4:C4"/>
    <mergeCell ref="E4:F4"/>
    <mergeCell ref="H4:I4"/>
    <mergeCell ref="K4:L4"/>
    <mergeCell ref="O4:O5"/>
    <mergeCell ref="P4:P5"/>
    <mergeCell ref="R4:R5"/>
    <mergeCell ref="S4:S5"/>
  </mergeCells>
  <printOptions horizontalCentered="1"/>
  <pageMargins left="0.70866141732283472" right="0.70866141732283472" top="0.59055118110236227" bottom="0.19685039370078741" header="0.31496062992125984" footer="0.31496062992125984"/>
  <pageSetup paperSize="9" orientation="landscape"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N14"/>
  <sheetViews>
    <sheetView rightToLeft="1" view="pageBreakPreview" zoomScaleSheetLayoutView="100" workbookViewId="0">
      <selection activeCell="B10" sqref="B10:C10"/>
    </sheetView>
  </sheetViews>
  <sheetFormatPr defaultRowHeight="15.75" x14ac:dyDescent="0.25"/>
  <cols>
    <col min="1" max="1" width="14" style="77" customWidth="1"/>
    <col min="2" max="2" width="12.875" style="82" customWidth="1"/>
    <col min="3" max="3" width="15.125" style="77" customWidth="1"/>
    <col min="4" max="4" width="14.125" style="77" customWidth="1"/>
    <col min="5" max="5" width="15.625" style="77" customWidth="1"/>
    <col min="6" max="7" width="7.125" style="77" customWidth="1"/>
    <col min="8" max="16384" width="9" style="77"/>
  </cols>
  <sheetData>
    <row r="1" spans="1:14" ht="41.25" customHeight="1" x14ac:dyDescent="0.25">
      <c r="B1" s="321" t="s">
        <v>160</v>
      </c>
      <c r="C1" s="321"/>
      <c r="D1" s="321"/>
      <c r="E1" s="321"/>
      <c r="F1" s="83"/>
    </row>
    <row r="2" spans="1:14" ht="33" customHeight="1" thickBot="1" x14ac:dyDescent="0.3">
      <c r="B2" s="159" t="s">
        <v>131</v>
      </c>
      <c r="C2" s="112"/>
      <c r="D2" s="112"/>
      <c r="E2" s="112"/>
      <c r="F2" s="83"/>
    </row>
    <row r="3" spans="1:14" ht="38.25" customHeight="1" thickTop="1" x14ac:dyDescent="0.25">
      <c r="A3" s="91"/>
      <c r="B3" s="322" t="s">
        <v>62</v>
      </c>
      <c r="C3" s="322" t="s">
        <v>108</v>
      </c>
      <c r="D3" s="322" t="s">
        <v>72</v>
      </c>
      <c r="E3" s="322" t="s">
        <v>178</v>
      </c>
      <c r="F3" s="91"/>
      <c r="N3" s="123"/>
    </row>
    <row r="4" spans="1:14" ht="24.75" customHeight="1" x14ac:dyDescent="0.25">
      <c r="A4" s="90"/>
      <c r="B4" s="369"/>
      <c r="C4" s="324"/>
      <c r="D4" s="324"/>
      <c r="E4" s="369"/>
      <c r="F4" s="91"/>
      <c r="H4" s="83"/>
      <c r="N4" s="114"/>
    </row>
    <row r="5" spans="1:14" ht="38.25" customHeight="1" x14ac:dyDescent="0.25">
      <c r="A5" s="90"/>
      <c r="B5" s="123" t="s">
        <v>51</v>
      </c>
      <c r="C5" s="47" t="s">
        <v>86</v>
      </c>
      <c r="D5" s="279">
        <v>8.17</v>
      </c>
      <c r="E5" s="219">
        <v>5.9</v>
      </c>
      <c r="F5" s="91"/>
      <c r="N5" s="123"/>
    </row>
    <row r="6" spans="1:14" ht="38.25" customHeight="1" x14ac:dyDescent="0.25">
      <c r="A6" s="90"/>
      <c r="B6" s="114" t="s">
        <v>22</v>
      </c>
      <c r="C6" s="47" t="s">
        <v>86</v>
      </c>
      <c r="D6" s="280">
        <v>8.7899999999999991</v>
      </c>
      <c r="E6" s="219">
        <v>8</v>
      </c>
      <c r="F6" s="91"/>
      <c r="N6" s="123"/>
    </row>
    <row r="7" spans="1:14" ht="38.25" customHeight="1" x14ac:dyDescent="0.3">
      <c r="A7" s="90"/>
      <c r="B7" s="123" t="s">
        <v>52</v>
      </c>
      <c r="C7" s="47" t="s">
        <v>86</v>
      </c>
      <c r="D7" s="47" t="s">
        <v>86</v>
      </c>
      <c r="E7" s="47" t="s">
        <v>86</v>
      </c>
      <c r="F7" s="92"/>
    </row>
    <row r="8" spans="1:14" ht="38.25" customHeight="1" thickBot="1" x14ac:dyDescent="0.35">
      <c r="A8" s="90"/>
      <c r="B8" s="123" t="s">
        <v>31</v>
      </c>
      <c r="C8" s="47" t="s">
        <v>86</v>
      </c>
      <c r="D8" s="281">
        <v>9.8000000000000007</v>
      </c>
      <c r="E8" s="219">
        <v>5.6</v>
      </c>
      <c r="F8" s="92"/>
    </row>
    <row r="9" spans="1:14" ht="11.25" customHeight="1" thickTop="1" x14ac:dyDescent="0.3">
      <c r="A9" s="90"/>
      <c r="B9" s="93"/>
      <c r="C9" s="35"/>
      <c r="D9" s="124"/>
      <c r="E9" s="36"/>
      <c r="F9" s="92"/>
    </row>
    <row r="10" spans="1:14" ht="24.75" customHeight="1" x14ac:dyDescent="0.25">
      <c r="A10" s="91"/>
      <c r="B10" s="333" t="s">
        <v>122</v>
      </c>
      <c r="C10" s="333"/>
      <c r="E10" s="124"/>
      <c r="F10" s="5"/>
    </row>
    <row r="11" spans="1:14" ht="3" customHeight="1" x14ac:dyDescent="0.25">
      <c r="A11" s="94"/>
      <c r="B11" s="361"/>
      <c r="C11" s="361"/>
      <c r="D11" s="361"/>
      <c r="E11" s="125"/>
      <c r="F11" s="91"/>
    </row>
    <row r="12" spans="1:14" ht="17.25" customHeight="1" x14ac:dyDescent="0.25">
      <c r="A12" s="94"/>
      <c r="B12" s="319" t="s">
        <v>191</v>
      </c>
      <c r="C12" s="319"/>
      <c r="D12" s="319"/>
      <c r="E12" s="319"/>
      <c r="F12" s="91"/>
    </row>
    <row r="13" spans="1:14" ht="37.5" customHeight="1" x14ac:dyDescent="0.25">
      <c r="F13" s="90"/>
    </row>
    <row r="14" spans="1:14" ht="28.5" customHeight="1" x14ac:dyDescent="0.25">
      <c r="B14" s="368" t="s">
        <v>175</v>
      </c>
      <c r="C14" s="368"/>
      <c r="D14" s="368"/>
      <c r="E14" s="195">
        <v>20</v>
      </c>
    </row>
  </sheetData>
  <mergeCells count="9">
    <mergeCell ref="B14:D14"/>
    <mergeCell ref="B12:E12"/>
    <mergeCell ref="B1:E1"/>
    <mergeCell ref="C3:C4"/>
    <mergeCell ref="E3:E4"/>
    <mergeCell ref="D3:D4"/>
    <mergeCell ref="B3:B4"/>
    <mergeCell ref="B11:D11"/>
    <mergeCell ref="B10:C10"/>
  </mergeCells>
  <printOptions horizontalCentered="1"/>
  <pageMargins left="0.70866141732283472" right="0.70866141732283472" top="0.59055118110236227" bottom="0.19685039370078741" header="0.31496062992125984" footer="0.31496062992125984"/>
  <pageSetup paperSize="9"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S31"/>
  <sheetViews>
    <sheetView rightToLeft="1" view="pageBreakPreview" topLeftCell="A16" zoomScaleSheetLayoutView="100" workbookViewId="0">
      <selection activeCell="I16" sqref="I16"/>
    </sheetView>
  </sheetViews>
  <sheetFormatPr defaultRowHeight="15.75" x14ac:dyDescent="0.25"/>
  <cols>
    <col min="1" max="1" width="18.375" style="82" customWidth="1"/>
    <col min="2" max="2" width="7.75" style="77" customWidth="1"/>
    <col min="3" max="4" width="7.625" style="77" customWidth="1"/>
    <col min="5" max="5" width="0.875" style="77" customWidth="1"/>
    <col min="6" max="6" width="2.75" style="77" hidden="1" customWidth="1"/>
    <col min="7" max="18" width="6.25" style="77" customWidth="1"/>
    <col min="19" max="16384" width="9" style="77"/>
  </cols>
  <sheetData>
    <row r="1" spans="1:18" ht="19.5" customHeight="1" x14ac:dyDescent="0.25">
      <c r="A1" s="321" t="s">
        <v>182</v>
      </c>
      <c r="B1" s="321"/>
      <c r="C1" s="321"/>
      <c r="D1" s="321"/>
      <c r="E1" s="321"/>
      <c r="F1" s="321"/>
      <c r="G1" s="321"/>
      <c r="H1" s="321"/>
      <c r="I1" s="321"/>
      <c r="J1" s="321"/>
      <c r="K1" s="321"/>
      <c r="L1" s="321"/>
      <c r="M1" s="321"/>
      <c r="N1" s="321"/>
      <c r="O1" s="321"/>
      <c r="P1" s="321"/>
      <c r="Q1" s="321"/>
      <c r="R1" s="321"/>
    </row>
    <row r="2" spans="1:18" ht="15.75" customHeight="1" thickBot="1" x14ac:dyDescent="0.3">
      <c r="A2" s="371" t="s">
        <v>197</v>
      </c>
      <c r="B2" s="371"/>
      <c r="C2" s="214"/>
      <c r="D2" s="214"/>
      <c r="E2" s="214"/>
      <c r="F2" s="214"/>
      <c r="G2" s="214"/>
      <c r="H2" s="214"/>
      <c r="I2" s="214"/>
      <c r="J2" s="214"/>
      <c r="K2" s="214"/>
      <c r="L2" s="214"/>
      <c r="M2" s="214"/>
      <c r="N2" s="214"/>
      <c r="O2" s="214"/>
      <c r="P2" s="214"/>
      <c r="Q2" s="214"/>
      <c r="R2" s="214"/>
    </row>
    <row r="3" spans="1:18" ht="22.5" customHeight="1" thickTop="1" x14ac:dyDescent="0.25">
      <c r="A3" s="322" t="s">
        <v>135</v>
      </c>
      <c r="B3" s="322" t="s">
        <v>152</v>
      </c>
      <c r="C3" s="344" t="s">
        <v>156</v>
      </c>
      <c r="D3" s="344"/>
      <c r="E3" s="260"/>
      <c r="F3" s="261"/>
      <c r="G3" s="356" t="s">
        <v>153</v>
      </c>
      <c r="H3" s="356"/>
      <c r="I3" s="356"/>
      <c r="J3" s="356"/>
      <c r="K3" s="356"/>
      <c r="L3" s="356"/>
      <c r="M3" s="356"/>
      <c r="N3" s="356"/>
      <c r="O3" s="356"/>
      <c r="P3" s="356"/>
      <c r="Q3" s="356"/>
      <c r="R3" s="356"/>
    </row>
    <row r="4" spans="1:18" ht="30" customHeight="1" x14ac:dyDescent="0.25">
      <c r="A4" s="324"/>
      <c r="B4" s="324"/>
      <c r="C4" s="237" t="s">
        <v>143</v>
      </c>
      <c r="D4" s="237" t="s">
        <v>142</v>
      </c>
      <c r="E4" s="262"/>
      <c r="F4" s="233"/>
      <c r="G4" s="246" t="s">
        <v>138</v>
      </c>
      <c r="H4" s="246" t="s">
        <v>42</v>
      </c>
      <c r="I4" s="246" t="s">
        <v>43</v>
      </c>
      <c r="J4" s="246" t="s">
        <v>44</v>
      </c>
      <c r="K4" s="246" t="s">
        <v>45</v>
      </c>
      <c r="L4" s="246" t="s">
        <v>46</v>
      </c>
      <c r="M4" s="246" t="s">
        <v>47</v>
      </c>
      <c r="N4" s="246" t="s">
        <v>48</v>
      </c>
      <c r="O4" s="246" t="s">
        <v>49</v>
      </c>
      <c r="P4" s="246" t="s">
        <v>139</v>
      </c>
      <c r="Q4" s="246" t="s">
        <v>140</v>
      </c>
      <c r="R4" s="246" t="s">
        <v>141</v>
      </c>
    </row>
    <row r="5" spans="1:18" ht="18" customHeight="1" x14ac:dyDescent="0.25">
      <c r="A5" s="201" t="s">
        <v>20</v>
      </c>
      <c r="B5" s="207">
        <v>2</v>
      </c>
      <c r="C5" s="63">
        <v>2.7</v>
      </c>
      <c r="D5" s="9">
        <v>3.4</v>
      </c>
      <c r="E5" s="9"/>
      <c r="F5" s="9"/>
      <c r="G5" s="9">
        <v>1</v>
      </c>
      <c r="H5" s="9">
        <v>0</v>
      </c>
      <c r="I5" s="9">
        <v>0</v>
      </c>
      <c r="J5" s="9">
        <v>0</v>
      </c>
      <c r="K5" s="9">
        <v>0</v>
      </c>
      <c r="L5" s="9">
        <v>0</v>
      </c>
      <c r="M5" s="9">
        <v>0</v>
      </c>
      <c r="N5" s="9">
        <v>1</v>
      </c>
      <c r="O5" s="9">
        <v>0</v>
      </c>
      <c r="P5" s="9">
        <v>0</v>
      </c>
      <c r="Q5" s="9">
        <v>0</v>
      </c>
      <c r="R5" s="9">
        <v>0</v>
      </c>
    </row>
    <row r="6" spans="1:18" ht="18" customHeight="1" x14ac:dyDescent="0.25">
      <c r="A6" s="114" t="s">
        <v>67</v>
      </c>
      <c r="B6" s="49">
        <v>5</v>
      </c>
      <c r="C6" s="185">
        <v>2.9</v>
      </c>
      <c r="D6" s="185">
        <v>3.7</v>
      </c>
      <c r="E6" s="185"/>
      <c r="F6" s="10"/>
      <c r="G6" s="10">
        <v>0</v>
      </c>
      <c r="H6" s="10">
        <v>0</v>
      </c>
      <c r="I6" s="10">
        <v>0</v>
      </c>
      <c r="J6" s="10">
        <v>3</v>
      </c>
      <c r="K6" s="10">
        <v>0</v>
      </c>
      <c r="L6" s="10">
        <v>0</v>
      </c>
      <c r="M6" s="10">
        <v>0</v>
      </c>
      <c r="N6" s="10">
        <v>0</v>
      </c>
      <c r="O6" s="10">
        <v>0</v>
      </c>
      <c r="P6" s="10">
        <v>0</v>
      </c>
      <c r="Q6" s="10">
        <v>0</v>
      </c>
      <c r="R6" s="10">
        <v>2</v>
      </c>
    </row>
    <row r="7" spans="1:18" ht="18" customHeight="1" x14ac:dyDescent="0.25">
      <c r="A7" s="114" t="s">
        <v>15</v>
      </c>
      <c r="B7" s="49">
        <v>68</v>
      </c>
      <c r="C7" s="185">
        <v>2</v>
      </c>
      <c r="D7" s="10">
        <v>4.4000000000000004</v>
      </c>
      <c r="E7" s="10"/>
      <c r="F7" s="10"/>
      <c r="G7" s="10">
        <v>16</v>
      </c>
      <c r="H7" s="10">
        <v>7</v>
      </c>
      <c r="I7" s="10">
        <v>7</v>
      </c>
      <c r="J7" s="10">
        <v>3</v>
      </c>
      <c r="K7" s="10">
        <v>1</v>
      </c>
      <c r="L7" s="10">
        <v>8</v>
      </c>
      <c r="M7" s="10">
        <v>7</v>
      </c>
      <c r="N7" s="10">
        <v>8</v>
      </c>
      <c r="O7" s="10">
        <v>6</v>
      </c>
      <c r="P7" s="10">
        <v>0</v>
      </c>
      <c r="Q7" s="10">
        <v>1</v>
      </c>
      <c r="R7" s="10">
        <v>4</v>
      </c>
    </row>
    <row r="8" spans="1:18" ht="18" customHeight="1" x14ac:dyDescent="0.25">
      <c r="A8" s="114" t="s">
        <v>136</v>
      </c>
      <c r="B8" s="49">
        <v>0</v>
      </c>
      <c r="C8" s="185">
        <v>0</v>
      </c>
      <c r="D8" s="185">
        <v>0</v>
      </c>
      <c r="E8" s="10"/>
      <c r="F8" s="10"/>
      <c r="G8" s="10">
        <v>0</v>
      </c>
      <c r="H8" s="10">
        <v>0</v>
      </c>
      <c r="I8" s="10">
        <v>0</v>
      </c>
      <c r="J8" s="10">
        <v>0</v>
      </c>
      <c r="K8" s="10">
        <v>0</v>
      </c>
      <c r="L8" s="10">
        <v>0</v>
      </c>
      <c r="M8" s="10">
        <v>0</v>
      </c>
      <c r="N8" s="10">
        <v>0</v>
      </c>
      <c r="O8" s="10">
        <v>0</v>
      </c>
      <c r="P8" s="10">
        <v>0</v>
      </c>
      <c r="Q8" s="10">
        <v>0</v>
      </c>
      <c r="R8" s="10">
        <v>0</v>
      </c>
    </row>
    <row r="9" spans="1:18" ht="18" customHeight="1" x14ac:dyDescent="0.25">
      <c r="A9" s="114" t="s">
        <v>22</v>
      </c>
      <c r="B9" s="49">
        <v>0</v>
      </c>
      <c r="C9" s="185">
        <v>0</v>
      </c>
      <c r="D9" s="185">
        <v>0</v>
      </c>
      <c r="E9" s="10"/>
      <c r="F9" s="10"/>
      <c r="G9" s="10">
        <v>0</v>
      </c>
      <c r="H9" s="10">
        <v>0</v>
      </c>
      <c r="I9" s="10">
        <v>0</v>
      </c>
      <c r="J9" s="10">
        <v>0</v>
      </c>
      <c r="K9" s="10">
        <v>0</v>
      </c>
      <c r="L9" s="10">
        <v>0</v>
      </c>
      <c r="M9" s="10">
        <v>0</v>
      </c>
      <c r="N9" s="10">
        <v>0</v>
      </c>
      <c r="O9" s="10">
        <v>0</v>
      </c>
      <c r="P9" s="10">
        <v>0</v>
      </c>
      <c r="Q9" s="10">
        <v>0</v>
      </c>
      <c r="R9" s="10">
        <v>0</v>
      </c>
    </row>
    <row r="10" spans="1:18" ht="18" customHeight="1" x14ac:dyDescent="0.25">
      <c r="A10" s="114" t="s">
        <v>24</v>
      </c>
      <c r="B10" s="49">
        <v>0</v>
      </c>
      <c r="C10" s="185">
        <v>0</v>
      </c>
      <c r="D10" s="185">
        <v>0</v>
      </c>
      <c r="E10" s="10"/>
      <c r="F10" s="10"/>
      <c r="G10" s="10">
        <v>0</v>
      </c>
      <c r="H10" s="10">
        <v>0</v>
      </c>
      <c r="I10" s="10">
        <v>0</v>
      </c>
      <c r="J10" s="10">
        <v>0</v>
      </c>
      <c r="K10" s="10">
        <v>0</v>
      </c>
      <c r="L10" s="10">
        <v>0</v>
      </c>
      <c r="M10" s="10">
        <v>0</v>
      </c>
      <c r="N10" s="10">
        <v>0</v>
      </c>
      <c r="O10" s="10">
        <v>0</v>
      </c>
      <c r="P10" s="10">
        <v>0</v>
      </c>
      <c r="Q10" s="10">
        <v>0</v>
      </c>
      <c r="R10" s="10">
        <v>0</v>
      </c>
    </row>
    <row r="11" spans="1:18" ht="18" customHeight="1" x14ac:dyDescent="0.25">
      <c r="A11" s="114" t="s">
        <v>25</v>
      </c>
      <c r="B11" s="49">
        <v>0</v>
      </c>
      <c r="C11" s="185">
        <v>0</v>
      </c>
      <c r="D11" s="185">
        <v>0</v>
      </c>
      <c r="E11" s="185"/>
      <c r="F11" s="10"/>
      <c r="G11" s="10">
        <v>0</v>
      </c>
      <c r="H11" s="10">
        <v>0</v>
      </c>
      <c r="I11" s="10">
        <v>0</v>
      </c>
      <c r="J11" s="10">
        <v>0</v>
      </c>
      <c r="K11" s="10">
        <v>0</v>
      </c>
      <c r="L11" s="10">
        <v>0</v>
      </c>
      <c r="M11" s="10">
        <v>0</v>
      </c>
      <c r="N11" s="10">
        <v>0</v>
      </c>
      <c r="O11" s="10">
        <v>0</v>
      </c>
      <c r="P11" s="10">
        <v>0</v>
      </c>
      <c r="Q11" s="10">
        <v>0</v>
      </c>
      <c r="R11" s="10">
        <v>0</v>
      </c>
    </row>
    <row r="12" spans="1:18" ht="18" customHeight="1" x14ac:dyDescent="0.25">
      <c r="A12" s="114" t="s">
        <v>29</v>
      </c>
      <c r="B12" s="49">
        <v>12</v>
      </c>
      <c r="C12" s="185">
        <v>2.4</v>
      </c>
      <c r="D12" s="10">
        <v>4.9000000000000004</v>
      </c>
      <c r="E12" s="10"/>
      <c r="F12" s="10"/>
      <c r="G12" s="10">
        <v>1</v>
      </c>
      <c r="H12" s="10">
        <v>0</v>
      </c>
      <c r="I12" s="10">
        <v>1</v>
      </c>
      <c r="J12" s="10">
        <v>1</v>
      </c>
      <c r="K12" s="10">
        <v>0</v>
      </c>
      <c r="L12" s="10">
        <v>5</v>
      </c>
      <c r="M12" s="10">
        <v>1</v>
      </c>
      <c r="N12" s="10">
        <v>2</v>
      </c>
      <c r="O12" s="10">
        <v>0</v>
      </c>
      <c r="P12" s="10">
        <v>0</v>
      </c>
      <c r="Q12" s="10">
        <v>0</v>
      </c>
      <c r="R12" s="10">
        <v>1</v>
      </c>
    </row>
    <row r="13" spans="1:18" ht="18" customHeight="1" x14ac:dyDescent="0.25">
      <c r="A13" s="114" t="s">
        <v>21</v>
      </c>
      <c r="B13" s="49">
        <v>0</v>
      </c>
      <c r="C13" s="185">
        <v>0</v>
      </c>
      <c r="D13" s="185">
        <v>0</v>
      </c>
      <c r="E13" s="10"/>
      <c r="F13" s="10"/>
      <c r="G13" s="10">
        <v>0</v>
      </c>
      <c r="H13" s="10">
        <v>0</v>
      </c>
      <c r="I13" s="10">
        <v>0</v>
      </c>
      <c r="J13" s="10">
        <v>0</v>
      </c>
      <c r="K13" s="10">
        <v>0</v>
      </c>
      <c r="L13" s="10">
        <v>0</v>
      </c>
      <c r="M13" s="10">
        <v>0</v>
      </c>
      <c r="N13" s="10">
        <v>0</v>
      </c>
      <c r="O13" s="10">
        <v>0</v>
      </c>
      <c r="P13" s="10">
        <v>0</v>
      </c>
      <c r="Q13" s="10">
        <v>0</v>
      </c>
      <c r="R13" s="10">
        <v>0</v>
      </c>
    </row>
    <row r="14" spans="1:18" ht="18" customHeight="1" x14ac:dyDescent="0.25">
      <c r="A14" s="114" t="s">
        <v>26</v>
      </c>
      <c r="B14" s="49">
        <v>0</v>
      </c>
      <c r="C14" s="185">
        <v>0</v>
      </c>
      <c r="D14" s="185">
        <v>0</v>
      </c>
      <c r="E14" s="10"/>
      <c r="F14" s="10"/>
      <c r="G14" s="10">
        <v>0</v>
      </c>
      <c r="H14" s="10">
        <v>0</v>
      </c>
      <c r="I14" s="10">
        <v>0</v>
      </c>
      <c r="J14" s="10">
        <v>0</v>
      </c>
      <c r="K14" s="10">
        <v>0</v>
      </c>
      <c r="L14" s="10">
        <v>0</v>
      </c>
      <c r="M14" s="10">
        <v>0</v>
      </c>
      <c r="N14" s="10">
        <v>0</v>
      </c>
      <c r="O14" s="10">
        <v>0</v>
      </c>
      <c r="P14" s="10">
        <v>0</v>
      </c>
      <c r="Q14" s="10">
        <v>0</v>
      </c>
      <c r="R14" s="10">
        <v>0</v>
      </c>
    </row>
    <row r="15" spans="1:18" ht="18" customHeight="1" x14ac:dyDescent="0.25">
      <c r="A15" s="114" t="s">
        <v>137</v>
      </c>
      <c r="B15" s="49">
        <v>0</v>
      </c>
      <c r="C15" s="185">
        <v>0</v>
      </c>
      <c r="D15" s="185">
        <v>0</v>
      </c>
      <c r="E15" s="10"/>
      <c r="F15" s="10"/>
      <c r="G15" s="10">
        <v>0</v>
      </c>
      <c r="H15" s="10">
        <v>0</v>
      </c>
      <c r="I15" s="10">
        <v>0</v>
      </c>
      <c r="J15" s="10">
        <v>0</v>
      </c>
      <c r="K15" s="10">
        <v>0</v>
      </c>
      <c r="L15" s="10">
        <v>0</v>
      </c>
      <c r="M15" s="10">
        <v>0</v>
      </c>
      <c r="N15" s="10">
        <v>0</v>
      </c>
      <c r="O15" s="10">
        <v>0</v>
      </c>
      <c r="P15" s="10">
        <v>0</v>
      </c>
      <c r="Q15" s="10">
        <v>0</v>
      </c>
      <c r="R15" s="10">
        <v>0</v>
      </c>
    </row>
    <row r="16" spans="1:18" ht="18" customHeight="1" x14ac:dyDescent="0.25">
      <c r="A16" s="123" t="s">
        <v>27</v>
      </c>
      <c r="B16" s="49">
        <v>0</v>
      </c>
      <c r="C16" s="185">
        <v>0</v>
      </c>
      <c r="D16" s="185">
        <v>0</v>
      </c>
      <c r="E16" s="10"/>
      <c r="F16" s="10"/>
      <c r="G16" s="10">
        <v>0</v>
      </c>
      <c r="H16" s="10">
        <v>0</v>
      </c>
      <c r="I16" s="10">
        <v>0</v>
      </c>
      <c r="J16" s="10">
        <v>0</v>
      </c>
      <c r="K16" s="10">
        <v>0</v>
      </c>
      <c r="L16" s="10">
        <v>0</v>
      </c>
      <c r="M16" s="10">
        <v>0</v>
      </c>
      <c r="N16" s="10">
        <v>0</v>
      </c>
      <c r="O16" s="10">
        <v>0</v>
      </c>
      <c r="P16" s="10">
        <v>0</v>
      </c>
      <c r="Q16" s="10">
        <v>0</v>
      </c>
      <c r="R16" s="10">
        <v>0</v>
      </c>
    </row>
    <row r="17" spans="1:19" ht="18" customHeight="1" x14ac:dyDescent="0.25">
      <c r="A17" s="123" t="s">
        <v>28</v>
      </c>
      <c r="B17" s="49">
        <v>0</v>
      </c>
      <c r="C17" s="185">
        <v>0</v>
      </c>
      <c r="D17" s="185">
        <v>0</v>
      </c>
      <c r="E17" s="10"/>
      <c r="F17" s="10"/>
      <c r="G17" s="10">
        <v>0</v>
      </c>
      <c r="H17" s="10">
        <v>0</v>
      </c>
      <c r="I17" s="10">
        <v>0</v>
      </c>
      <c r="J17" s="10">
        <v>0</v>
      </c>
      <c r="K17" s="10">
        <v>0</v>
      </c>
      <c r="L17" s="10">
        <v>0</v>
      </c>
      <c r="M17" s="10">
        <v>0</v>
      </c>
      <c r="N17" s="10">
        <v>0</v>
      </c>
      <c r="O17" s="10">
        <v>0</v>
      </c>
      <c r="P17" s="10">
        <v>0</v>
      </c>
      <c r="Q17" s="10">
        <v>0</v>
      </c>
      <c r="R17" s="10">
        <v>0</v>
      </c>
    </row>
    <row r="18" spans="1:19" ht="18" customHeight="1" x14ac:dyDescent="0.25">
      <c r="A18" s="123" t="s">
        <v>30</v>
      </c>
      <c r="B18" s="208">
        <v>3</v>
      </c>
      <c r="C18" s="19">
        <v>2.8</v>
      </c>
      <c r="D18" s="42">
        <v>3.1</v>
      </c>
      <c r="E18" s="42"/>
      <c r="F18" s="42"/>
      <c r="G18" s="42">
        <v>1</v>
      </c>
      <c r="H18" s="42">
        <v>0</v>
      </c>
      <c r="I18" s="42">
        <v>1</v>
      </c>
      <c r="J18" s="42">
        <v>0</v>
      </c>
      <c r="K18" s="42">
        <v>1</v>
      </c>
      <c r="L18" s="42">
        <v>0</v>
      </c>
      <c r="M18" s="42">
        <v>0</v>
      </c>
      <c r="N18" s="42">
        <v>0</v>
      </c>
      <c r="O18" s="42">
        <v>0</v>
      </c>
      <c r="P18" s="42">
        <v>0</v>
      </c>
      <c r="Q18" s="42">
        <v>0</v>
      </c>
      <c r="R18" s="42">
        <v>0</v>
      </c>
    </row>
    <row r="19" spans="1:19" ht="18" customHeight="1" thickBot="1" x14ac:dyDescent="0.3">
      <c r="A19" s="204" t="s">
        <v>31</v>
      </c>
      <c r="B19" s="209">
        <v>2</v>
      </c>
      <c r="C19" s="205">
        <v>2.9</v>
      </c>
      <c r="D19" s="206">
        <v>3.5</v>
      </c>
      <c r="E19" s="206"/>
      <c r="F19" s="206"/>
      <c r="G19" s="206">
        <v>0</v>
      </c>
      <c r="H19" s="206">
        <v>1</v>
      </c>
      <c r="I19" s="206">
        <v>0</v>
      </c>
      <c r="J19" s="206">
        <v>0</v>
      </c>
      <c r="K19" s="206">
        <v>0</v>
      </c>
      <c r="L19" s="206">
        <v>0</v>
      </c>
      <c r="M19" s="206">
        <v>0</v>
      </c>
      <c r="N19" s="206">
        <v>1</v>
      </c>
      <c r="O19" s="206">
        <v>0</v>
      </c>
      <c r="P19" s="206">
        <v>0</v>
      </c>
      <c r="Q19" s="206">
        <v>0</v>
      </c>
      <c r="R19" s="206">
        <v>0</v>
      </c>
    </row>
    <row r="20" spans="1:19" ht="26.25" customHeight="1" thickTop="1" thickBot="1" x14ac:dyDescent="0.3">
      <c r="A20" s="211" t="s">
        <v>93</v>
      </c>
      <c r="B20" s="212">
        <f>SUM(B5:B19)</f>
        <v>92</v>
      </c>
      <c r="C20" s="213">
        <v>2</v>
      </c>
      <c r="D20" s="213">
        <v>4.9000000000000004</v>
      </c>
      <c r="E20" s="213"/>
      <c r="F20" s="213"/>
      <c r="G20" s="212">
        <f t="shared" ref="G20:R20" si="0">SUM(G5:G19)</f>
        <v>19</v>
      </c>
      <c r="H20" s="212">
        <f t="shared" si="0"/>
        <v>8</v>
      </c>
      <c r="I20" s="212">
        <f t="shared" si="0"/>
        <v>9</v>
      </c>
      <c r="J20" s="212">
        <f t="shared" si="0"/>
        <v>7</v>
      </c>
      <c r="K20" s="212">
        <f t="shared" si="0"/>
        <v>2</v>
      </c>
      <c r="L20" s="212">
        <f t="shared" si="0"/>
        <v>13</v>
      </c>
      <c r="M20" s="212">
        <f t="shared" si="0"/>
        <v>8</v>
      </c>
      <c r="N20" s="212">
        <f t="shared" si="0"/>
        <v>12</v>
      </c>
      <c r="O20" s="212">
        <f t="shared" si="0"/>
        <v>6</v>
      </c>
      <c r="P20" s="212">
        <f t="shared" si="0"/>
        <v>0</v>
      </c>
      <c r="Q20" s="212">
        <f t="shared" si="0"/>
        <v>1</v>
      </c>
      <c r="R20" s="212">
        <f t="shared" si="0"/>
        <v>7</v>
      </c>
    </row>
    <row r="21" spans="1:19" ht="26.25" customHeight="1" thickTop="1" thickBot="1" x14ac:dyDescent="0.3">
      <c r="A21" s="248" t="s">
        <v>155</v>
      </c>
      <c r="B21" s="249"/>
      <c r="C21" s="250"/>
      <c r="D21" s="250"/>
      <c r="E21" s="250"/>
      <c r="F21" s="250"/>
      <c r="G21" s="249"/>
      <c r="H21" s="249"/>
      <c r="I21" s="249"/>
      <c r="J21" s="249"/>
      <c r="K21" s="249"/>
      <c r="L21" s="249"/>
      <c r="M21" s="249"/>
      <c r="N21" s="249"/>
      <c r="O21" s="249"/>
      <c r="P21" s="249"/>
      <c r="Q21" s="249"/>
      <c r="R21" s="249"/>
    </row>
    <row r="22" spans="1:19" ht="21" customHeight="1" thickTop="1" x14ac:dyDescent="0.25">
      <c r="A22" s="117" t="s">
        <v>32</v>
      </c>
      <c r="B22" s="73">
        <v>0</v>
      </c>
      <c r="C22" s="18">
        <v>0</v>
      </c>
      <c r="D22" s="18">
        <v>0</v>
      </c>
      <c r="E22" s="5"/>
      <c r="F22" s="5"/>
      <c r="G22" s="5">
        <v>0</v>
      </c>
      <c r="H22" s="5">
        <v>0</v>
      </c>
      <c r="I22" s="5">
        <v>0</v>
      </c>
      <c r="J22" s="5">
        <v>0</v>
      </c>
      <c r="K22" s="5">
        <v>0</v>
      </c>
      <c r="L22" s="5">
        <v>0</v>
      </c>
      <c r="M22" s="5">
        <v>0</v>
      </c>
      <c r="N22" s="5">
        <v>0</v>
      </c>
      <c r="O22" s="5">
        <v>0</v>
      </c>
      <c r="P22" s="5">
        <v>0</v>
      </c>
      <c r="Q22" s="5">
        <v>0</v>
      </c>
      <c r="R22" s="5">
        <v>0</v>
      </c>
    </row>
    <row r="23" spans="1:19" ht="21" customHeight="1" x14ac:dyDescent="0.25">
      <c r="A23" s="123" t="s">
        <v>70</v>
      </c>
      <c r="B23" s="208">
        <v>26</v>
      </c>
      <c r="C23" s="19">
        <v>2.5</v>
      </c>
      <c r="D23" s="42">
        <v>4.8</v>
      </c>
      <c r="E23" s="42"/>
      <c r="F23" s="42"/>
      <c r="G23" s="42">
        <v>2</v>
      </c>
      <c r="H23" s="42">
        <v>0</v>
      </c>
      <c r="I23" s="42">
        <v>0</v>
      </c>
      <c r="J23" s="42">
        <v>4</v>
      </c>
      <c r="K23" s="42">
        <v>3</v>
      </c>
      <c r="L23" s="42">
        <v>0</v>
      </c>
      <c r="M23" s="42">
        <v>7</v>
      </c>
      <c r="N23" s="42">
        <v>2</v>
      </c>
      <c r="O23" s="42">
        <v>3</v>
      </c>
      <c r="P23" s="42">
        <v>0</v>
      </c>
      <c r="Q23" s="42">
        <v>4</v>
      </c>
      <c r="R23" s="42">
        <v>1</v>
      </c>
    </row>
    <row r="24" spans="1:19" ht="21" customHeight="1" thickBot="1" x14ac:dyDescent="0.3">
      <c r="A24" s="123" t="s">
        <v>87</v>
      </c>
      <c r="B24" s="208">
        <v>5</v>
      </c>
      <c r="C24" s="19">
        <v>2.6</v>
      </c>
      <c r="D24" s="42">
        <v>3.6</v>
      </c>
      <c r="E24" s="42"/>
      <c r="F24" s="42"/>
      <c r="G24" s="42">
        <v>0</v>
      </c>
      <c r="H24" s="42">
        <v>0</v>
      </c>
      <c r="I24" s="42">
        <v>1</v>
      </c>
      <c r="J24" s="42">
        <v>2</v>
      </c>
      <c r="K24" s="42">
        <v>0</v>
      </c>
      <c r="L24" s="42">
        <v>0</v>
      </c>
      <c r="M24" s="42">
        <v>0</v>
      </c>
      <c r="N24" s="42">
        <v>0</v>
      </c>
      <c r="O24" s="42">
        <v>1</v>
      </c>
      <c r="P24" s="42">
        <v>0</v>
      </c>
      <c r="Q24" s="42">
        <v>0</v>
      </c>
      <c r="R24" s="42">
        <v>1</v>
      </c>
    </row>
    <row r="25" spans="1:19" ht="22.5" customHeight="1" thickTop="1" thickBot="1" x14ac:dyDescent="0.3">
      <c r="A25" s="211" t="s">
        <v>93</v>
      </c>
      <c r="B25" s="212">
        <f>SUM(B22:B24)</f>
        <v>31</v>
      </c>
      <c r="C25" s="213">
        <v>2.5</v>
      </c>
      <c r="D25" s="213">
        <v>4.8</v>
      </c>
      <c r="E25" s="213"/>
      <c r="F25" s="213"/>
      <c r="G25" s="212">
        <f t="shared" ref="G25:R25" si="1">SUM(G22:G24)</f>
        <v>2</v>
      </c>
      <c r="H25" s="212">
        <f t="shared" si="1"/>
        <v>0</v>
      </c>
      <c r="I25" s="212">
        <f t="shared" si="1"/>
        <v>1</v>
      </c>
      <c r="J25" s="212">
        <f t="shared" si="1"/>
        <v>6</v>
      </c>
      <c r="K25" s="212">
        <f t="shared" si="1"/>
        <v>3</v>
      </c>
      <c r="L25" s="212">
        <f t="shared" si="1"/>
        <v>0</v>
      </c>
      <c r="M25" s="212">
        <f t="shared" si="1"/>
        <v>7</v>
      </c>
      <c r="N25" s="212">
        <f t="shared" si="1"/>
        <v>2</v>
      </c>
      <c r="O25" s="212">
        <f t="shared" si="1"/>
        <v>4</v>
      </c>
      <c r="P25" s="212">
        <f t="shared" si="1"/>
        <v>0</v>
      </c>
      <c r="Q25" s="212">
        <f t="shared" si="1"/>
        <v>4</v>
      </c>
      <c r="R25" s="212">
        <f t="shared" si="1"/>
        <v>2</v>
      </c>
    </row>
    <row r="26" spans="1:19" ht="32.25" customHeight="1" thickTop="1" thickBot="1" x14ac:dyDescent="0.3">
      <c r="A26" s="210" t="s">
        <v>154</v>
      </c>
      <c r="B26" s="215">
        <v>185</v>
      </c>
      <c r="C26" s="202">
        <v>2.2000000000000002</v>
      </c>
      <c r="D26" s="202">
        <v>5</v>
      </c>
      <c r="E26" s="203"/>
      <c r="F26" s="203"/>
      <c r="G26" s="203">
        <v>29</v>
      </c>
      <c r="H26" s="203">
        <v>32</v>
      </c>
      <c r="I26" s="203">
        <v>14</v>
      </c>
      <c r="J26" s="203">
        <v>12</v>
      </c>
      <c r="K26" s="203">
        <v>6</v>
      </c>
      <c r="L26" s="203">
        <v>32</v>
      </c>
      <c r="M26" s="203">
        <v>20</v>
      </c>
      <c r="N26" s="203">
        <v>12</v>
      </c>
      <c r="O26" s="203">
        <v>10</v>
      </c>
      <c r="P26" s="203">
        <v>4</v>
      </c>
      <c r="Q26" s="203">
        <v>3</v>
      </c>
      <c r="R26" s="203">
        <v>11</v>
      </c>
    </row>
    <row r="27" spans="1:19" ht="24.75" customHeight="1" thickTop="1" thickBot="1" x14ac:dyDescent="0.3">
      <c r="A27" s="248" t="s">
        <v>96</v>
      </c>
      <c r="B27" s="251">
        <f>B26+B25+B20</f>
        <v>308</v>
      </c>
      <c r="C27" s="250">
        <v>2</v>
      </c>
      <c r="D27" s="250">
        <v>5</v>
      </c>
      <c r="E27" s="250"/>
      <c r="F27" s="250"/>
      <c r="G27" s="249">
        <f>G26+G25+G20</f>
        <v>50</v>
      </c>
      <c r="H27" s="249">
        <f t="shared" ref="H27:R27" si="2">H26+H25+H20</f>
        <v>40</v>
      </c>
      <c r="I27" s="249">
        <f t="shared" si="2"/>
        <v>24</v>
      </c>
      <c r="J27" s="249">
        <f t="shared" si="2"/>
        <v>25</v>
      </c>
      <c r="K27" s="249">
        <f t="shared" si="2"/>
        <v>11</v>
      </c>
      <c r="L27" s="249">
        <f t="shared" si="2"/>
        <v>45</v>
      </c>
      <c r="M27" s="249">
        <f t="shared" si="2"/>
        <v>35</v>
      </c>
      <c r="N27" s="249">
        <f t="shared" si="2"/>
        <v>26</v>
      </c>
      <c r="O27" s="249">
        <f t="shared" si="2"/>
        <v>20</v>
      </c>
      <c r="P27" s="249">
        <f t="shared" si="2"/>
        <v>4</v>
      </c>
      <c r="Q27" s="249">
        <f t="shared" si="2"/>
        <v>8</v>
      </c>
      <c r="R27" s="249">
        <f t="shared" si="2"/>
        <v>20</v>
      </c>
    </row>
    <row r="28" spans="1:19" ht="6.75" customHeight="1" thickTop="1" x14ac:dyDescent="0.25">
      <c r="A28" s="181"/>
      <c r="B28" s="2"/>
      <c r="C28" s="182"/>
      <c r="D28" s="2"/>
      <c r="E28" s="2"/>
      <c r="F28" s="182"/>
      <c r="G28" s="184"/>
      <c r="H28" s="184"/>
      <c r="I28" s="184"/>
      <c r="J28" s="184"/>
      <c r="K28" s="184"/>
      <c r="L28" s="184"/>
      <c r="M28" s="184"/>
      <c r="N28" s="182"/>
      <c r="O28" s="182"/>
      <c r="P28" s="182"/>
      <c r="Q28" s="184"/>
      <c r="R28" s="184"/>
    </row>
    <row r="29" spans="1:19" ht="13.5" customHeight="1" x14ac:dyDescent="0.25">
      <c r="A29" s="319" t="s">
        <v>188</v>
      </c>
      <c r="B29" s="319"/>
      <c r="C29" s="319"/>
      <c r="D29" s="319"/>
      <c r="E29" s="319"/>
      <c r="F29" s="319"/>
      <c r="G29" s="319"/>
      <c r="H29" s="319"/>
      <c r="I29" s="319"/>
      <c r="J29" s="319"/>
      <c r="K29" s="319"/>
      <c r="L29" s="177"/>
      <c r="M29" s="177"/>
      <c r="N29" s="177"/>
      <c r="O29" s="177"/>
      <c r="P29" s="177"/>
      <c r="Q29" s="177"/>
      <c r="R29" s="177"/>
      <c r="S29" s="177"/>
    </row>
    <row r="30" spans="1:19" ht="3.75" customHeight="1" x14ac:dyDescent="0.25">
      <c r="A30" s="180"/>
      <c r="B30" s="180"/>
      <c r="C30" s="180"/>
      <c r="D30" s="180"/>
      <c r="E30" s="183"/>
      <c r="F30" s="180"/>
      <c r="G30" s="183"/>
      <c r="H30" s="183"/>
      <c r="I30" s="183"/>
      <c r="J30" s="183"/>
      <c r="K30" s="183"/>
      <c r="L30" s="183"/>
      <c r="M30" s="183"/>
      <c r="N30" s="180"/>
      <c r="O30" s="180"/>
      <c r="P30" s="180"/>
      <c r="Q30" s="183"/>
      <c r="R30" s="183"/>
    </row>
    <row r="31" spans="1:19" ht="16.5" customHeight="1" x14ac:dyDescent="0.25">
      <c r="A31" s="320" t="s">
        <v>175</v>
      </c>
      <c r="B31" s="320"/>
      <c r="C31" s="320"/>
      <c r="D31" s="320"/>
      <c r="E31" s="320"/>
      <c r="F31" s="186"/>
      <c r="G31" s="370">
        <v>21</v>
      </c>
      <c r="H31" s="370"/>
      <c r="I31" s="370"/>
      <c r="J31" s="370"/>
      <c r="K31" s="370"/>
      <c r="L31" s="370"/>
      <c r="M31" s="370"/>
      <c r="N31" s="370"/>
      <c r="O31" s="370"/>
      <c r="P31" s="370"/>
      <c r="Q31" s="370"/>
      <c r="R31" s="370"/>
    </row>
  </sheetData>
  <mergeCells count="9">
    <mergeCell ref="A3:A4"/>
    <mergeCell ref="A29:K29"/>
    <mergeCell ref="G31:R31"/>
    <mergeCell ref="A1:R1"/>
    <mergeCell ref="C3:D3"/>
    <mergeCell ref="G3:R3"/>
    <mergeCell ref="B3:B4"/>
    <mergeCell ref="A2:B2"/>
    <mergeCell ref="A31:E31"/>
  </mergeCells>
  <printOptions horizontalCentered="1"/>
  <pageMargins left="0.70866141732283505" right="0.70866141732283505" top="0.6" bottom="0.44685039399999998" header="0.31496062992126" footer="0.31496062992126"/>
  <pageSetup paperSize="9" scale="95"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K16"/>
  <sheetViews>
    <sheetView rightToLeft="1" view="pageBreakPreview" topLeftCell="A7" zoomScaleSheetLayoutView="100" workbookViewId="0">
      <selection activeCell="M9" sqref="M9"/>
    </sheetView>
  </sheetViews>
  <sheetFormatPr defaultRowHeight="15.75" x14ac:dyDescent="0.25"/>
  <cols>
    <col min="1" max="1" width="14.25" style="82" customWidth="1"/>
    <col min="2" max="2" width="11.125" style="77" customWidth="1"/>
    <col min="3" max="3" width="10" style="77" customWidth="1"/>
    <col min="4" max="4" width="10.375" style="77" customWidth="1"/>
    <col min="5" max="5" width="21.125" style="77" customWidth="1"/>
    <col min="6" max="6" width="21.625" style="77" customWidth="1"/>
    <col min="7" max="10" width="6.375" style="77" customWidth="1"/>
    <col min="11" max="11" width="7.375" style="77" customWidth="1"/>
    <col min="12" max="16384" width="9" style="77"/>
  </cols>
  <sheetData>
    <row r="1" spans="1:11" ht="19.5" customHeight="1" x14ac:dyDescent="0.25">
      <c r="A1" s="321" t="s">
        <v>236</v>
      </c>
      <c r="B1" s="321"/>
      <c r="C1" s="321"/>
      <c r="D1" s="321"/>
      <c r="E1" s="321"/>
      <c r="F1" s="321"/>
      <c r="G1" s="321"/>
      <c r="H1" s="321"/>
      <c r="I1" s="321"/>
      <c r="J1" s="321"/>
      <c r="K1" s="321"/>
    </row>
    <row r="2" spans="1:11" ht="15.75" customHeight="1" thickBot="1" x14ac:dyDescent="0.3">
      <c r="A2" s="371" t="s">
        <v>196</v>
      </c>
      <c r="B2" s="371"/>
      <c r="C2" s="214"/>
      <c r="D2" s="214"/>
      <c r="E2" s="214"/>
      <c r="F2" s="214"/>
      <c r="G2" s="214"/>
      <c r="H2" s="214"/>
      <c r="I2" s="214"/>
      <c r="J2" s="214"/>
      <c r="K2" s="214"/>
    </row>
    <row r="3" spans="1:11" ht="36" customHeight="1" thickTop="1" x14ac:dyDescent="0.25">
      <c r="A3" s="263" t="s">
        <v>135</v>
      </c>
      <c r="B3" s="263" t="s">
        <v>53</v>
      </c>
      <c r="C3" s="358" t="s">
        <v>162</v>
      </c>
      <c r="D3" s="358"/>
      <c r="E3" s="358" t="s">
        <v>173</v>
      </c>
      <c r="F3" s="358"/>
      <c r="G3" s="381" t="s">
        <v>163</v>
      </c>
      <c r="H3" s="381"/>
      <c r="I3" s="381"/>
      <c r="J3" s="381"/>
      <c r="K3" s="381"/>
    </row>
    <row r="4" spans="1:11" ht="42.75" customHeight="1" x14ac:dyDescent="0.25">
      <c r="A4" s="294" t="s">
        <v>27</v>
      </c>
      <c r="B4" s="228">
        <v>2017</v>
      </c>
      <c r="C4" s="374" t="s">
        <v>170</v>
      </c>
      <c r="D4" s="374"/>
      <c r="E4" s="374" t="s">
        <v>185</v>
      </c>
      <c r="F4" s="374"/>
      <c r="G4" s="374" t="s">
        <v>171</v>
      </c>
      <c r="H4" s="374"/>
      <c r="I4" s="374"/>
      <c r="J4" s="374"/>
      <c r="K4" s="374"/>
    </row>
    <row r="5" spans="1:11" ht="33.75" customHeight="1" x14ac:dyDescent="0.25">
      <c r="A5" s="294" t="s">
        <v>137</v>
      </c>
      <c r="B5" s="228">
        <v>2018</v>
      </c>
      <c r="C5" s="374" t="s">
        <v>168</v>
      </c>
      <c r="D5" s="374"/>
      <c r="E5" s="374" t="s">
        <v>226</v>
      </c>
      <c r="F5" s="374"/>
      <c r="G5" s="374" t="s">
        <v>169</v>
      </c>
      <c r="H5" s="374"/>
      <c r="I5" s="374"/>
      <c r="J5" s="374"/>
      <c r="K5" s="374"/>
    </row>
    <row r="6" spans="1:11" ht="33.75" customHeight="1" x14ac:dyDescent="0.25">
      <c r="A6" s="378" t="s">
        <v>15</v>
      </c>
      <c r="B6" s="231">
        <v>2018</v>
      </c>
      <c r="C6" s="376" t="s">
        <v>186</v>
      </c>
      <c r="D6" s="376"/>
      <c r="E6" s="376" t="s">
        <v>183</v>
      </c>
      <c r="F6" s="376"/>
      <c r="G6" s="376" t="s">
        <v>165</v>
      </c>
      <c r="H6" s="376"/>
      <c r="I6" s="376"/>
      <c r="J6" s="376"/>
      <c r="K6" s="376"/>
    </row>
    <row r="7" spans="1:11" ht="33.75" customHeight="1" x14ac:dyDescent="0.25">
      <c r="A7" s="379"/>
      <c r="B7" s="231">
        <v>2019</v>
      </c>
      <c r="C7" s="376" t="s">
        <v>164</v>
      </c>
      <c r="D7" s="376"/>
      <c r="E7" s="376" t="s">
        <v>225</v>
      </c>
      <c r="F7" s="376"/>
      <c r="G7" s="376" t="s">
        <v>165</v>
      </c>
      <c r="H7" s="376"/>
      <c r="I7" s="376"/>
      <c r="J7" s="376"/>
      <c r="K7" s="376"/>
    </row>
    <row r="8" spans="1:11" ht="33.75" customHeight="1" x14ac:dyDescent="0.25">
      <c r="A8" s="378" t="s">
        <v>136</v>
      </c>
      <c r="B8" s="382">
        <v>2019</v>
      </c>
      <c r="C8" s="374" t="s">
        <v>227</v>
      </c>
      <c r="D8" s="374"/>
      <c r="E8" s="374" t="s">
        <v>174</v>
      </c>
      <c r="F8" s="374"/>
      <c r="G8" s="374" t="s">
        <v>166</v>
      </c>
      <c r="H8" s="374"/>
      <c r="I8" s="374"/>
      <c r="J8" s="374"/>
      <c r="K8" s="374"/>
    </row>
    <row r="9" spans="1:11" ht="33.75" customHeight="1" x14ac:dyDescent="0.25">
      <c r="A9" s="379"/>
      <c r="B9" s="383"/>
      <c r="C9" s="377" t="s">
        <v>217</v>
      </c>
      <c r="D9" s="377"/>
      <c r="E9" s="377" t="s">
        <v>215</v>
      </c>
      <c r="F9" s="377"/>
      <c r="G9" s="377" t="s">
        <v>216</v>
      </c>
      <c r="H9" s="377"/>
      <c r="I9" s="377"/>
      <c r="J9" s="377"/>
      <c r="K9" s="377"/>
    </row>
    <row r="10" spans="1:11" ht="180.75" customHeight="1" x14ac:dyDescent="0.25">
      <c r="A10" s="294" t="s">
        <v>21</v>
      </c>
      <c r="B10" s="228">
        <v>2019</v>
      </c>
      <c r="C10" s="374" t="s">
        <v>233</v>
      </c>
      <c r="D10" s="374"/>
      <c r="E10" s="375" t="s">
        <v>229</v>
      </c>
      <c r="F10" s="375"/>
      <c r="G10" s="374" t="s">
        <v>167</v>
      </c>
      <c r="H10" s="374"/>
      <c r="I10" s="374"/>
      <c r="J10" s="374"/>
      <c r="K10" s="374"/>
    </row>
    <row r="11" spans="1:11" ht="45" customHeight="1" thickBot="1" x14ac:dyDescent="0.3">
      <c r="A11" s="230" t="s">
        <v>30</v>
      </c>
      <c r="B11" s="229">
        <v>2019</v>
      </c>
      <c r="C11" s="373" t="s">
        <v>30</v>
      </c>
      <c r="D11" s="373"/>
      <c r="E11" s="373" t="s">
        <v>184</v>
      </c>
      <c r="F11" s="373"/>
      <c r="G11" s="373" t="s">
        <v>172</v>
      </c>
      <c r="H11" s="373"/>
      <c r="I11" s="373"/>
      <c r="J11" s="373"/>
      <c r="K11" s="373"/>
    </row>
    <row r="12" spans="1:11" ht="7.5" customHeight="1" thickTop="1" x14ac:dyDescent="0.25">
      <c r="A12" s="93"/>
      <c r="B12" s="93"/>
      <c r="C12" s="93"/>
      <c r="D12" s="93"/>
      <c r="E12" s="93"/>
      <c r="F12" s="93"/>
      <c r="G12" s="93"/>
      <c r="H12" s="93"/>
      <c r="I12" s="93"/>
      <c r="J12" s="93"/>
      <c r="K12" s="93"/>
    </row>
    <row r="13" spans="1:11" ht="17.25" customHeight="1" x14ac:dyDescent="0.25">
      <c r="A13" s="380" t="s">
        <v>228</v>
      </c>
      <c r="B13" s="380"/>
      <c r="C13" s="380"/>
      <c r="D13" s="380"/>
      <c r="E13" s="380"/>
      <c r="F13" s="380"/>
      <c r="G13" s="380"/>
      <c r="H13" s="380"/>
      <c r="I13" s="221"/>
      <c r="J13" s="221"/>
      <c r="K13" s="221"/>
    </row>
    <row r="14" spans="1:11" ht="8.25" customHeight="1" x14ac:dyDescent="0.25">
      <c r="A14" s="372"/>
      <c r="B14" s="372"/>
      <c r="C14" s="372"/>
      <c r="D14" s="372"/>
      <c r="E14" s="372"/>
      <c r="F14" s="372"/>
      <c r="G14" s="287"/>
      <c r="H14" s="287"/>
      <c r="I14" s="282"/>
      <c r="J14" s="282"/>
      <c r="K14" s="282"/>
    </row>
    <row r="15" spans="1:11" ht="21.75" customHeight="1" x14ac:dyDescent="0.25">
      <c r="A15" s="319" t="s">
        <v>194</v>
      </c>
      <c r="B15" s="319"/>
      <c r="C15" s="319"/>
      <c r="D15" s="319"/>
      <c r="E15" s="319"/>
      <c r="F15" s="319"/>
      <c r="G15" s="319"/>
      <c r="H15" s="319"/>
      <c r="I15" s="319"/>
      <c r="J15" s="177"/>
      <c r="K15" s="177"/>
    </row>
    <row r="16" spans="1:11" ht="21.75" customHeight="1" x14ac:dyDescent="0.25">
      <c r="A16" s="320" t="s">
        <v>175</v>
      </c>
      <c r="B16" s="320"/>
      <c r="C16" s="320"/>
      <c r="D16" s="320"/>
      <c r="E16" s="186"/>
      <c r="F16" s="370">
        <v>22</v>
      </c>
      <c r="G16" s="370"/>
      <c r="H16" s="370"/>
      <c r="I16" s="370"/>
      <c r="J16" s="370"/>
      <c r="K16" s="370"/>
    </row>
  </sheetData>
  <mergeCells count="37">
    <mergeCell ref="B8:B9"/>
    <mergeCell ref="A8:A9"/>
    <mergeCell ref="C8:D8"/>
    <mergeCell ref="E8:F8"/>
    <mergeCell ref="G8:K8"/>
    <mergeCell ref="A1:K1"/>
    <mergeCell ref="A2:B2"/>
    <mergeCell ref="C4:D4"/>
    <mergeCell ref="A16:D16"/>
    <mergeCell ref="F16:K16"/>
    <mergeCell ref="A13:H13"/>
    <mergeCell ref="G3:K3"/>
    <mergeCell ref="G4:K4"/>
    <mergeCell ref="G5:K5"/>
    <mergeCell ref="G11:K11"/>
    <mergeCell ref="G7:K7"/>
    <mergeCell ref="G9:K9"/>
    <mergeCell ref="G6:K6"/>
    <mergeCell ref="A15:I15"/>
    <mergeCell ref="G10:K10"/>
    <mergeCell ref="C5:D5"/>
    <mergeCell ref="A14:F14"/>
    <mergeCell ref="C11:D11"/>
    <mergeCell ref="E11:F11"/>
    <mergeCell ref="C3:D3"/>
    <mergeCell ref="E3:F3"/>
    <mergeCell ref="E4:F4"/>
    <mergeCell ref="C10:D10"/>
    <mergeCell ref="E10:F10"/>
    <mergeCell ref="C7:D7"/>
    <mergeCell ref="E7:F7"/>
    <mergeCell ref="C6:D6"/>
    <mergeCell ref="E6:F6"/>
    <mergeCell ref="C9:D9"/>
    <mergeCell ref="E9:F9"/>
    <mergeCell ref="A6:A7"/>
    <mergeCell ref="E5:F5"/>
  </mergeCells>
  <printOptions horizontalCentered="1"/>
  <pageMargins left="0.70866141732283505" right="0.70866141732283505" top="0.6" bottom="0.44685039399999998" header="0.31496062992126" footer="0.31496062992126"/>
  <pageSetup paperSize="9" scale="95"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J91"/>
  <sheetViews>
    <sheetView rightToLeft="1" view="pageBreakPreview" topLeftCell="A4" zoomScaleSheetLayoutView="100" workbookViewId="0">
      <selection activeCell="B13" sqref="B13"/>
    </sheetView>
  </sheetViews>
  <sheetFormatPr defaultColWidth="8.875" defaultRowHeight="15.75" x14ac:dyDescent="0.65"/>
  <cols>
    <col min="1" max="1" width="24.625" style="103" customWidth="1"/>
    <col min="2" max="2" width="17.5" style="95" customWidth="1"/>
    <col min="3" max="3" width="16.75" style="95" customWidth="1"/>
    <col min="4" max="16384" width="8.875" style="95"/>
  </cols>
  <sheetData>
    <row r="1" spans="1:10" ht="26.25" customHeight="1" x14ac:dyDescent="0.65">
      <c r="A1" s="321" t="s">
        <v>0</v>
      </c>
      <c r="B1" s="321"/>
      <c r="C1" s="321"/>
    </row>
    <row r="2" spans="1:10" ht="24" customHeight="1" thickBot="1" x14ac:dyDescent="0.7">
      <c r="A2" s="159" t="s">
        <v>198</v>
      </c>
      <c r="B2" s="136"/>
      <c r="C2" s="136"/>
    </row>
    <row r="3" spans="1:10" ht="38.25" customHeight="1" thickTop="1" x14ac:dyDescent="0.65">
      <c r="A3" s="258" t="s">
        <v>1</v>
      </c>
      <c r="B3" s="259" t="s">
        <v>73</v>
      </c>
      <c r="C3" s="272" t="s">
        <v>92</v>
      </c>
    </row>
    <row r="4" spans="1:10" ht="30" customHeight="1" x14ac:dyDescent="0.65">
      <c r="A4" s="133" t="s">
        <v>2</v>
      </c>
      <c r="B4" s="24">
        <v>600</v>
      </c>
      <c r="C4" s="24">
        <v>17.3</v>
      </c>
      <c r="G4" s="83"/>
      <c r="H4" s="83"/>
    </row>
    <row r="5" spans="1:10" ht="30" customHeight="1" x14ac:dyDescent="0.65">
      <c r="A5" s="134" t="s">
        <v>3</v>
      </c>
      <c r="B5" s="12">
        <v>178</v>
      </c>
      <c r="C5" s="12">
        <v>5.0999999999999996</v>
      </c>
    </row>
    <row r="6" spans="1:10" ht="30" customHeight="1" x14ac:dyDescent="0.65">
      <c r="A6" s="134" t="s">
        <v>4</v>
      </c>
      <c r="B6" s="12">
        <v>812</v>
      </c>
      <c r="C6" s="12">
        <v>23.5</v>
      </c>
    </row>
    <row r="7" spans="1:10" ht="30" customHeight="1" x14ac:dyDescent="0.65">
      <c r="A7" s="134" t="s">
        <v>5</v>
      </c>
      <c r="B7" s="12">
        <v>195</v>
      </c>
      <c r="C7" s="12">
        <v>5.6</v>
      </c>
    </row>
    <row r="8" spans="1:10" ht="30" customHeight="1" x14ac:dyDescent="0.65">
      <c r="A8" s="134" t="s">
        <v>6</v>
      </c>
      <c r="B8" s="12">
        <v>377</v>
      </c>
      <c r="C8" s="12">
        <v>10.9</v>
      </c>
    </row>
    <row r="9" spans="1:10" ht="30" customHeight="1" thickBot="1" x14ac:dyDescent="0.7">
      <c r="A9" s="135" t="s">
        <v>7</v>
      </c>
      <c r="B9" s="142">
        <v>1300</v>
      </c>
      <c r="C9" s="25">
        <v>37.6</v>
      </c>
    </row>
    <row r="10" spans="1:10" ht="30" customHeight="1" thickTop="1" thickBot="1" x14ac:dyDescent="0.7">
      <c r="A10" s="242" t="s">
        <v>93</v>
      </c>
      <c r="B10" s="243">
        <v>3462</v>
      </c>
      <c r="C10" s="244">
        <v>100</v>
      </c>
    </row>
    <row r="11" spans="1:10" ht="14.25" customHeight="1" thickTop="1" x14ac:dyDescent="0.65">
      <c r="A11" s="97"/>
      <c r="B11" s="4"/>
      <c r="C11" s="4"/>
    </row>
    <row r="12" spans="1:10" ht="14.25" customHeight="1" x14ac:dyDescent="0.65">
      <c r="A12" s="97"/>
      <c r="B12" s="4"/>
      <c r="C12" s="4"/>
    </row>
    <row r="13" spans="1:10" ht="14.25" customHeight="1" x14ac:dyDescent="0.65">
      <c r="A13" s="97"/>
      <c r="B13" s="4"/>
      <c r="C13" s="4"/>
    </row>
    <row r="14" spans="1:10" ht="14.25" customHeight="1" x14ac:dyDescent="0.65">
      <c r="A14" s="97"/>
      <c r="B14" s="4"/>
      <c r="C14" s="4"/>
    </row>
    <row r="15" spans="1:10" ht="30" customHeight="1" x14ac:dyDescent="0.65">
      <c r="A15" s="321" t="s">
        <v>8</v>
      </c>
      <c r="B15" s="321"/>
      <c r="C15" s="321"/>
    </row>
    <row r="16" spans="1:10" ht="30.75" customHeight="1" thickBot="1" x14ac:dyDescent="0.3">
      <c r="A16" s="159" t="s">
        <v>199</v>
      </c>
      <c r="B16" s="136"/>
      <c r="C16" s="136"/>
      <c r="I16" s="98"/>
      <c r="J16" s="98"/>
    </row>
    <row r="17" spans="1:3" ht="39" customHeight="1" thickTop="1" x14ac:dyDescent="0.65">
      <c r="A17" s="258" t="s">
        <v>9</v>
      </c>
      <c r="B17" s="258" t="s">
        <v>74</v>
      </c>
      <c r="C17" s="272" t="s">
        <v>92</v>
      </c>
    </row>
    <row r="18" spans="1:3" ht="30" customHeight="1" x14ac:dyDescent="0.65">
      <c r="A18" s="179" t="s">
        <v>132</v>
      </c>
      <c r="B18" s="32">
        <v>132500</v>
      </c>
      <c r="C18" s="24">
        <v>30.5</v>
      </c>
    </row>
    <row r="19" spans="1:3" ht="30" customHeight="1" x14ac:dyDescent="0.65">
      <c r="A19" s="134" t="s">
        <v>10</v>
      </c>
      <c r="B19" s="30">
        <v>42000</v>
      </c>
      <c r="C19" s="12">
        <v>9.6999999999999993</v>
      </c>
    </row>
    <row r="20" spans="1:3" ht="30" customHeight="1" x14ac:dyDescent="0.65">
      <c r="A20" s="134" t="s">
        <v>11</v>
      </c>
      <c r="B20" s="30">
        <v>92000</v>
      </c>
      <c r="C20" s="12">
        <v>21.1</v>
      </c>
    </row>
    <row r="21" spans="1:3" ht="30" customHeight="1" thickBot="1" x14ac:dyDescent="0.7">
      <c r="A21" s="135" t="s">
        <v>12</v>
      </c>
      <c r="B21" s="31">
        <v>168552</v>
      </c>
      <c r="C21" s="25">
        <v>38.700000000000003</v>
      </c>
    </row>
    <row r="22" spans="1:3" ht="30" customHeight="1" thickTop="1" thickBot="1" x14ac:dyDescent="0.7">
      <c r="A22" s="242" t="s">
        <v>93</v>
      </c>
      <c r="B22" s="245">
        <v>435052</v>
      </c>
      <c r="C22" s="244">
        <f>SUM(C18:C21)</f>
        <v>100</v>
      </c>
    </row>
    <row r="23" spans="1:3" ht="8.25" customHeight="1" thickTop="1" x14ac:dyDescent="0.65">
      <c r="A23" s="99"/>
      <c r="B23" s="4"/>
      <c r="C23" s="6"/>
    </row>
    <row r="24" spans="1:3" ht="20.25" customHeight="1" x14ac:dyDescent="0.65">
      <c r="A24" s="333" t="s">
        <v>193</v>
      </c>
      <c r="B24" s="333"/>
      <c r="C24" s="333"/>
    </row>
    <row r="25" spans="1:3" ht="20.25" customHeight="1" x14ac:dyDescent="0.65">
      <c r="A25" s="145"/>
      <c r="B25" s="145"/>
      <c r="C25" s="145"/>
    </row>
    <row r="26" spans="1:3" ht="20.25" customHeight="1" x14ac:dyDescent="0.65">
      <c r="A26" s="145"/>
      <c r="B26" s="145"/>
      <c r="C26" s="145"/>
    </row>
    <row r="27" spans="1:3" ht="20.25" customHeight="1" x14ac:dyDescent="0.65">
      <c r="A27" s="145"/>
      <c r="B27" s="145"/>
      <c r="C27" s="145"/>
    </row>
    <row r="28" spans="1:3" ht="20.25" customHeight="1" x14ac:dyDescent="0.65">
      <c r="A28" s="145"/>
      <c r="B28" s="145"/>
      <c r="C28" s="145"/>
    </row>
    <row r="29" spans="1:3" ht="9.75" customHeight="1" x14ac:dyDescent="0.65">
      <c r="A29" s="100"/>
      <c r="B29" s="100"/>
      <c r="C29" s="100"/>
    </row>
    <row r="30" spans="1:3" ht="23.25" customHeight="1" x14ac:dyDescent="0.65">
      <c r="A30" s="100"/>
      <c r="B30" s="100"/>
      <c r="C30" s="100"/>
    </row>
    <row r="31" spans="1:3" ht="9" customHeight="1" x14ac:dyDescent="0.65">
      <c r="A31" s="100"/>
      <c r="B31" s="100"/>
      <c r="C31" s="100"/>
    </row>
    <row r="32" spans="1:3" ht="9" customHeight="1" x14ac:dyDescent="0.65">
      <c r="A32" s="100"/>
      <c r="B32" s="100"/>
      <c r="C32" s="100"/>
    </row>
    <row r="33" spans="1:3" ht="9" customHeight="1" x14ac:dyDescent="0.65">
      <c r="A33" s="100"/>
      <c r="B33" s="100"/>
      <c r="C33" s="100"/>
    </row>
    <row r="34" spans="1:3" ht="9" customHeight="1" x14ac:dyDescent="0.65">
      <c r="A34" s="100"/>
      <c r="B34" s="100"/>
      <c r="C34" s="100"/>
    </row>
    <row r="35" spans="1:3" ht="24" customHeight="1" x14ac:dyDescent="0.65">
      <c r="A35" s="101"/>
      <c r="B35" s="102"/>
      <c r="C35" s="102"/>
    </row>
    <row r="36" spans="1:3" ht="23.25" customHeight="1" x14ac:dyDescent="0.65">
      <c r="A36" s="368" t="s">
        <v>175</v>
      </c>
      <c r="B36" s="368"/>
      <c r="C36" s="220">
        <v>23</v>
      </c>
    </row>
    <row r="37" spans="1:3" ht="20.100000000000001" customHeight="1" x14ac:dyDescent="0.65"/>
    <row r="38" spans="1:3" ht="20.100000000000001" customHeight="1" x14ac:dyDescent="0.65">
      <c r="A38" s="41"/>
      <c r="B38" s="41"/>
    </row>
    <row r="39" spans="1:3" ht="20.100000000000001" customHeight="1" x14ac:dyDescent="0.65"/>
    <row r="40" spans="1:3" ht="20.100000000000001" customHeight="1" x14ac:dyDescent="0.65"/>
    <row r="41" spans="1:3" ht="20.100000000000001" customHeight="1" x14ac:dyDescent="0.65"/>
    <row r="42" spans="1:3" ht="20.100000000000001" customHeight="1" x14ac:dyDescent="0.65"/>
    <row r="43" spans="1:3" ht="20.100000000000001" customHeight="1" x14ac:dyDescent="0.65">
      <c r="C43" s="96"/>
    </row>
    <row r="44" spans="1:3" ht="20.100000000000001" customHeight="1" x14ac:dyDescent="0.65"/>
    <row r="45" spans="1:3" ht="20.100000000000001" customHeight="1" x14ac:dyDescent="0.65"/>
    <row r="46" spans="1:3" ht="20.100000000000001" customHeight="1" x14ac:dyDescent="0.65"/>
    <row r="47" spans="1:3" ht="20.100000000000001" customHeight="1" x14ac:dyDescent="0.65"/>
    <row r="48" spans="1:3" ht="20.100000000000001" customHeight="1" x14ac:dyDescent="0.65"/>
    <row r="49" ht="20.100000000000001" customHeight="1" x14ac:dyDescent="0.65"/>
    <row r="50" ht="20.100000000000001" customHeight="1" x14ac:dyDescent="0.65"/>
    <row r="51" ht="20.100000000000001" customHeight="1" x14ac:dyDescent="0.65"/>
    <row r="52" ht="20.100000000000001" customHeight="1" x14ac:dyDescent="0.65"/>
    <row r="53" ht="20.100000000000001" customHeight="1" x14ac:dyDescent="0.65"/>
    <row r="54" ht="20.100000000000001" customHeight="1" x14ac:dyDescent="0.65"/>
    <row r="55" ht="20.100000000000001" customHeight="1" x14ac:dyDescent="0.65"/>
    <row r="56" ht="20.100000000000001" customHeight="1" x14ac:dyDescent="0.65"/>
    <row r="57" ht="20.100000000000001" customHeight="1" x14ac:dyDescent="0.65"/>
    <row r="58" ht="20.100000000000001" customHeight="1" x14ac:dyDescent="0.65"/>
    <row r="59" ht="20.100000000000001" customHeight="1" x14ac:dyDescent="0.65"/>
    <row r="60" ht="20.100000000000001" customHeight="1" x14ac:dyDescent="0.65"/>
    <row r="61" ht="20.100000000000001" customHeight="1" x14ac:dyDescent="0.65"/>
    <row r="62" ht="20.100000000000001" customHeight="1" x14ac:dyDescent="0.65"/>
    <row r="63" ht="20.100000000000001" customHeight="1" x14ac:dyDescent="0.65"/>
    <row r="64" ht="20.100000000000001" customHeight="1" x14ac:dyDescent="0.65"/>
    <row r="65" spans="1:3" ht="20.100000000000001" customHeight="1" x14ac:dyDescent="0.65"/>
    <row r="66" spans="1:3" ht="20.100000000000001" customHeight="1" x14ac:dyDescent="0.65"/>
    <row r="67" spans="1:3" ht="20.100000000000001" customHeight="1" x14ac:dyDescent="0.65"/>
    <row r="68" spans="1:3" ht="20.100000000000001" customHeight="1" x14ac:dyDescent="0.65"/>
    <row r="69" spans="1:3" ht="20.100000000000001" customHeight="1" x14ac:dyDescent="0.65"/>
    <row r="70" spans="1:3" ht="20.100000000000001" customHeight="1" x14ac:dyDescent="0.65"/>
    <row r="71" spans="1:3" ht="20.100000000000001" customHeight="1" x14ac:dyDescent="0.65">
      <c r="A71" s="104"/>
      <c r="B71" s="96"/>
      <c r="C71" s="96"/>
    </row>
    <row r="72" spans="1:3" ht="20.100000000000001" customHeight="1" x14ac:dyDescent="0.65">
      <c r="A72" s="104"/>
      <c r="B72" s="96"/>
      <c r="C72" s="96"/>
    </row>
    <row r="73" spans="1:3" ht="20.100000000000001" customHeight="1" x14ac:dyDescent="0.65">
      <c r="A73" s="104"/>
      <c r="B73" s="96"/>
      <c r="C73" s="96"/>
    </row>
    <row r="74" spans="1:3" ht="20.100000000000001" customHeight="1" x14ac:dyDescent="0.65"/>
    <row r="75" spans="1:3" ht="20.100000000000001" customHeight="1" x14ac:dyDescent="0.65"/>
    <row r="76" spans="1:3" ht="20.100000000000001" customHeight="1" x14ac:dyDescent="0.65"/>
    <row r="77" spans="1:3" ht="20.100000000000001" customHeight="1" x14ac:dyDescent="0.65"/>
    <row r="78" spans="1:3" ht="20.100000000000001" customHeight="1" x14ac:dyDescent="0.65"/>
    <row r="79" spans="1:3" ht="20.100000000000001" customHeight="1" x14ac:dyDescent="0.65"/>
    <row r="80" spans="1:3" ht="20.100000000000001" customHeight="1" x14ac:dyDescent="0.65"/>
    <row r="81" ht="20.100000000000001" customHeight="1" x14ac:dyDescent="0.65"/>
    <row r="82" ht="20.100000000000001" customHeight="1" x14ac:dyDescent="0.65"/>
    <row r="83" ht="20.100000000000001" customHeight="1" x14ac:dyDescent="0.65"/>
    <row r="84" ht="20.100000000000001" customHeight="1" x14ac:dyDescent="0.65"/>
    <row r="85" ht="20.100000000000001" customHeight="1" x14ac:dyDescent="0.65"/>
    <row r="86" ht="20.100000000000001" customHeight="1" x14ac:dyDescent="0.65"/>
    <row r="87" ht="20.100000000000001" customHeight="1" x14ac:dyDescent="0.65"/>
    <row r="88" ht="20.100000000000001" customHeight="1" x14ac:dyDescent="0.65"/>
    <row r="89" ht="20.100000000000001" customHeight="1" x14ac:dyDescent="0.65"/>
    <row r="90" ht="20.100000000000001" customHeight="1" x14ac:dyDescent="0.65"/>
    <row r="91" ht="20.100000000000001" customHeight="1" x14ac:dyDescent="0.65"/>
  </sheetData>
  <mergeCells count="4">
    <mergeCell ref="A1:C1"/>
    <mergeCell ref="A15:C15"/>
    <mergeCell ref="A24:C24"/>
    <mergeCell ref="A36:B36"/>
  </mergeCells>
  <printOptions horizontalCentered="1"/>
  <pageMargins left="0.74803149606299202" right="0.74803149606299202" top="0.59055118110236204" bottom="0"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J85"/>
  <sheetViews>
    <sheetView rightToLeft="1" view="pageBreakPreview" zoomScaleSheetLayoutView="100" workbookViewId="0">
      <selection sqref="A1:C1"/>
    </sheetView>
  </sheetViews>
  <sheetFormatPr defaultColWidth="8.875" defaultRowHeight="15.75" x14ac:dyDescent="0.65"/>
  <cols>
    <col min="1" max="1" width="22.375" style="95" customWidth="1"/>
    <col min="2" max="2" width="10.75" style="95" customWidth="1"/>
    <col min="3" max="3" width="19" style="95" customWidth="1"/>
    <col min="4" max="16384" width="8.875" style="95"/>
  </cols>
  <sheetData>
    <row r="1" spans="1:10" ht="30" customHeight="1" x14ac:dyDescent="0.65">
      <c r="A1" s="321" t="s">
        <v>13</v>
      </c>
      <c r="B1" s="321"/>
      <c r="C1" s="321"/>
    </row>
    <row r="2" spans="1:10" ht="32.25" customHeight="1" thickBot="1" x14ac:dyDescent="0.7">
      <c r="A2" s="159" t="s">
        <v>134</v>
      </c>
      <c r="B2" s="136"/>
      <c r="C2" s="136"/>
    </row>
    <row r="3" spans="1:10" ht="45" customHeight="1" thickTop="1" x14ac:dyDescent="0.65">
      <c r="A3" s="390" t="s">
        <v>97</v>
      </c>
      <c r="B3" s="390"/>
      <c r="C3" s="259" t="s">
        <v>73</v>
      </c>
    </row>
    <row r="4" spans="1:10" ht="30" customHeight="1" x14ac:dyDescent="0.65">
      <c r="A4" s="389" t="s">
        <v>98</v>
      </c>
      <c r="B4" s="389"/>
      <c r="C4" s="143">
        <v>1290</v>
      </c>
    </row>
    <row r="5" spans="1:10" ht="30" customHeight="1" x14ac:dyDescent="0.65">
      <c r="A5" s="384" t="s">
        <v>84</v>
      </c>
      <c r="B5" s="384"/>
      <c r="C5" s="12">
        <v>230</v>
      </c>
    </row>
    <row r="6" spans="1:10" ht="30" customHeight="1" x14ac:dyDescent="0.65">
      <c r="A6" s="387" t="s">
        <v>85</v>
      </c>
      <c r="B6" s="387"/>
      <c r="C6" s="12">
        <v>250</v>
      </c>
    </row>
    <row r="7" spans="1:10" ht="30" customHeight="1" x14ac:dyDescent="0.65">
      <c r="A7" s="384" t="s">
        <v>14</v>
      </c>
      <c r="B7" s="384"/>
      <c r="C7" s="12">
        <v>150</v>
      </c>
      <c r="I7" s="83"/>
      <c r="J7" s="83"/>
    </row>
    <row r="8" spans="1:10" ht="30" customHeight="1" x14ac:dyDescent="0.65">
      <c r="A8" s="384" t="s">
        <v>15</v>
      </c>
      <c r="B8" s="384"/>
      <c r="C8" s="25">
        <v>300</v>
      </c>
    </row>
    <row r="9" spans="1:10" ht="30" customHeight="1" x14ac:dyDescent="0.65">
      <c r="A9" s="387" t="s">
        <v>99</v>
      </c>
      <c r="B9" s="387"/>
      <c r="C9" s="144">
        <v>1015</v>
      </c>
      <c r="D9" s="96"/>
      <c r="E9" s="96"/>
    </row>
    <row r="10" spans="1:10" ht="30" customHeight="1" x14ac:dyDescent="0.65">
      <c r="A10" s="384" t="s">
        <v>78</v>
      </c>
      <c r="B10" s="384"/>
      <c r="C10" s="12">
        <v>565</v>
      </c>
      <c r="D10" s="96"/>
      <c r="E10" s="96"/>
    </row>
    <row r="11" spans="1:10" ht="30" customHeight="1" x14ac:dyDescent="0.65">
      <c r="A11" s="384" t="s">
        <v>77</v>
      </c>
      <c r="B11" s="384"/>
      <c r="C11" s="12">
        <v>190</v>
      </c>
      <c r="D11" s="96"/>
      <c r="E11" s="96"/>
    </row>
    <row r="12" spans="1:10" ht="30" customHeight="1" x14ac:dyDescent="0.65">
      <c r="A12" s="384" t="s">
        <v>79</v>
      </c>
      <c r="B12" s="384"/>
      <c r="C12" s="12">
        <v>110</v>
      </c>
      <c r="D12" s="96"/>
      <c r="E12" s="96"/>
    </row>
    <row r="13" spans="1:10" ht="30" customHeight="1" x14ac:dyDescent="0.65">
      <c r="A13" s="388" t="s">
        <v>81</v>
      </c>
      <c r="B13" s="388"/>
      <c r="C13" s="12">
        <v>60</v>
      </c>
      <c r="D13" s="96"/>
      <c r="E13" s="96"/>
    </row>
    <row r="14" spans="1:10" ht="30" customHeight="1" x14ac:dyDescent="0.65">
      <c r="A14" s="384" t="s">
        <v>80</v>
      </c>
      <c r="B14" s="384"/>
      <c r="C14" s="12">
        <v>80</v>
      </c>
      <c r="D14" s="96"/>
      <c r="E14" s="96"/>
    </row>
    <row r="15" spans="1:10" ht="30" customHeight="1" x14ac:dyDescent="0.65">
      <c r="A15" s="384" t="s">
        <v>82</v>
      </c>
      <c r="B15" s="384"/>
      <c r="C15" s="12">
        <v>90</v>
      </c>
      <c r="D15" s="96"/>
      <c r="E15" s="96"/>
    </row>
    <row r="16" spans="1:10" ht="30" customHeight="1" x14ac:dyDescent="0.65">
      <c r="A16" s="388" t="s">
        <v>83</v>
      </c>
      <c r="B16" s="388"/>
      <c r="C16" s="12">
        <v>238</v>
      </c>
      <c r="D16" s="96"/>
      <c r="E16" s="96"/>
    </row>
    <row r="17" spans="1:5" ht="30" customHeight="1" x14ac:dyDescent="0.65">
      <c r="A17" s="384" t="s">
        <v>17</v>
      </c>
      <c r="B17" s="384"/>
      <c r="C17" s="12">
        <v>90</v>
      </c>
      <c r="D17" s="96"/>
      <c r="E17" s="96"/>
    </row>
    <row r="18" spans="1:5" ht="30" customHeight="1" thickBot="1" x14ac:dyDescent="0.7">
      <c r="A18" s="386" t="s">
        <v>18</v>
      </c>
      <c r="B18" s="386"/>
      <c r="C18" s="15">
        <v>150</v>
      </c>
      <c r="D18" s="96"/>
      <c r="E18" s="96"/>
    </row>
    <row r="19" spans="1:5" ht="11.25" customHeight="1" thickTop="1" x14ac:dyDescent="0.65">
      <c r="A19" s="4"/>
      <c r="B19" s="4"/>
      <c r="C19" s="4"/>
      <c r="D19" s="96"/>
      <c r="E19" s="96"/>
    </row>
    <row r="20" spans="1:5" ht="22.5" customHeight="1" x14ac:dyDescent="0.65">
      <c r="A20" s="385" t="s">
        <v>193</v>
      </c>
      <c r="B20" s="385"/>
      <c r="C20" s="102"/>
      <c r="D20" s="96"/>
      <c r="E20" s="96"/>
    </row>
    <row r="21" spans="1:5" ht="16.5" customHeight="1" x14ac:dyDescent="0.65">
      <c r="A21" s="146"/>
      <c r="B21" s="146"/>
      <c r="C21" s="102"/>
      <c r="D21" s="96"/>
      <c r="E21" s="96"/>
    </row>
    <row r="22" spans="1:5" ht="16.5" customHeight="1" x14ac:dyDescent="0.65">
      <c r="A22" s="146"/>
      <c r="B22" s="146"/>
      <c r="C22" s="102"/>
      <c r="D22" s="96"/>
      <c r="E22" s="96"/>
    </row>
    <row r="23" spans="1:5" ht="16.5" customHeight="1" x14ac:dyDescent="0.65">
      <c r="A23" s="146"/>
      <c r="B23" s="146"/>
      <c r="C23" s="102"/>
      <c r="D23" s="96"/>
      <c r="E23" s="96"/>
    </row>
    <row r="24" spans="1:5" ht="16.5" customHeight="1" x14ac:dyDescent="0.65">
      <c r="A24" s="146"/>
      <c r="B24" s="146"/>
      <c r="C24" s="102"/>
      <c r="D24" s="96"/>
      <c r="E24" s="96"/>
    </row>
    <row r="25" spans="1:5" ht="16.5" customHeight="1" x14ac:dyDescent="0.65">
      <c r="A25" s="146"/>
      <c r="B25" s="146"/>
      <c r="C25" s="102"/>
      <c r="D25" s="96"/>
      <c r="E25" s="96"/>
    </row>
    <row r="26" spans="1:5" ht="16.5" customHeight="1" x14ac:dyDescent="0.65">
      <c r="A26" s="146"/>
      <c r="B26" s="146"/>
      <c r="C26" s="102"/>
      <c r="D26" s="96"/>
      <c r="E26" s="96"/>
    </row>
    <row r="27" spans="1:5" ht="16.5" customHeight="1" x14ac:dyDescent="0.65">
      <c r="A27" s="146"/>
      <c r="B27" s="146"/>
      <c r="C27" s="102"/>
      <c r="D27" s="96"/>
      <c r="E27" s="96"/>
    </row>
    <row r="28" spans="1:5" ht="16.5" customHeight="1" x14ac:dyDescent="0.65">
      <c r="A28" s="146"/>
      <c r="B28" s="146"/>
      <c r="C28" s="102"/>
      <c r="D28" s="96"/>
      <c r="E28" s="96"/>
    </row>
    <row r="29" spans="1:5" ht="16.5" customHeight="1" x14ac:dyDescent="0.65">
      <c r="A29" s="146"/>
      <c r="B29" s="146"/>
      <c r="C29" s="102"/>
      <c r="D29" s="96"/>
      <c r="E29" s="96"/>
    </row>
    <row r="30" spans="1:5" ht="16.5" customHeight="1" x14ac:dyDescent="0.65">
      <c r="A30" s="146"/>
      <c r="B30" s="146"/>
      <c r="C30" s="102"/>
      <c r="D30" s="96"/>
      <c r="E30" s="96"/>
    </row>
    <row r="31" spans="1:5" ht="14.25" customHeight="1" x14ac:dyDescent="0.65">
      <c r="A31" s="100"/>
      <c r="B31" s="100"/>
      <c r="C31" s="102"/>
      <c r="D31" s="96"/>
      <c r="E31" s="96"/>
    </row>
    <row r="32" spans="1:5" ht="28.5" customHeight="1" x14ac:dyDescent="0.65">
      <c r="A32" s="106"/>
      <c r="B32" s="106"/>
      <c r="C32" s="107"/>
      <c r="D32" s="96"/>
      <c r="E32" s="96"/>
    </row>
    <row r="33" spans="1:3" ht="26.25" customHeight="1" x14ac:dyDescent="0.65">
      <c r="A33" s="368" t="s">
        <v>175</v>
      </c>
      <c r="B33" s="368"/>
      <c r="C33" s="220">
        <v>24</v>
      </c>
    </row>
    <row r="34" spans="1:3" ht="20.100000000000001" customHeight="1" x14ac:dyDescent="0.65"/>
    <row r="35" spans="1:3" ht="20.100000000000001" customHeight="1" x14ac:dyDescent="0.65"/>
    <row r="36" spans="1:3" ht="20.100000000000001" customHeight="1" x14ac:dyDescent="0.65"/>
    <row r="37" spans="1:3" ht="20.100000000000001" customHeight="1" x14ac:dyDescent="0.65"/>
    <row r="38" spans="1:3" ht="20.100000000000001" customHeight="1" x14ac:dyDescent="0.65"/>
    <row r="39" spans="1:3" ht="20.100000000000001" customHeight="1" x14ac:dyDescent="0.65"/>
    <row r="40" spans="1:3" ht="20.100000000000001" customHeight="1" x14ac:dyDescent="0.65"/>
    <row r="41" spans="1:3" ht="20.100000000000001" customHeight="1" x14ac:dyDescent="0.65"/>
    <row r="42" spans="1:3" ht="20.100000000000001" customHeight="1" x14ac:dyDescent="0.65"/>
    <row r="43" spans="1:3" ht="20.100000000000001" customHeight="1" x14ac:dyDescent="0.65"/>
    <row r="44" spans="1:3" ht="20.100000000000001" customHeight="1" x14ac:dyDescent="0.65"/>
    <row r="45" spans="1:3" ht="20.100000000000001" customHeight="1" x14ac:dyDescent="0.65"/>
    <row r="46" spans="1:3" ht="20.100000000000001" customHeight="1" x14ac:dyDescent="0.65"/>
    <row r="47" spans="1:3" ht="20.100000000000001" customHeight="1" x14ac:dyDescent="0.65"/>
    <row r="48" spans="1:3" ht="20.100000000000001" customHeight="1" x14ac:dyDescent="0.65"/>
    <row r="49" ht="20.100000000000001" customHeight="1" x14ac:dyDescent="0.65"/>
    <row r="50" ht="20.100000000000001" customHeight="1" x14ac:dyDescent="0.65"/>
    <row r="51" ht="20.100000000000001" customHeight="1" x14ac:dyDescent="0.65"/>
    <row r="52" ht="20.100000000000001" customHeight="1" x14ac:dyDescent="0.65"/>
    <row r="53" ht="20.100000000000001" customHeight="1" x14ac:dyDescent="0.65"/>
    <row r="54" ht="20.100000000000001" customHeight="1" x14ac:dyDescent="0.65"/>
    <row r="55" ht="20.100000000000001" customHeight="1" x14ac:dyDescent="0.65"/>
    <row r="56" ht="20.100000000000001" customHeight="1" x14ac:dyDescent="0.65"/>
    <row r="57" ht="20.100000000000001" customHeight="1" x14ac:dyDescent="0.65"/>
    <row r="58" ht="20.100000000000001" customHeight="1" x14ac:dyDescent="0.65"/>
    <row r="59" ht="20.100000000000001" customHeight="1" x14ac:dyDescent="0.65"/>
    <row r="60" ht="20.100000000000001" customHeight="1" x14ac:dyDescent="0.65"/>
    <row r="61" ht="20.100000000000001" customHeight="1" x14ac:dyDescent="0.65"/>
    <row r="62" ht="20.100000000000001" customHeight="1" x14ac:dyDescent="0.65"/>
    <row r="63" ht="20.100000000000001" customHeight="1" x14ac:dyDescent="0.65"/>
    <row r="64" ht="20.100000000000001" customHeight="1" x14ac:dyDescent="0.65"/>
    <row r="65" spans="1:3" ht="20.100000000000001" customHeight="1" x14ac:dyDescent="0.65">
      <c r="A65" s="96"/>
      <c r="B65" s="96"/>
      <c r="C65" s="96"/>
    </row>
    <row r="66" spans="1:3" ht="20.100000000000001" customHeight="1" x14ac:dyDescent="0.65">
      <c r="A66" s="96"/>
      <c r="B66" s="96"/>
      <c r="C66" s="96"/>
    </row>
    <row r="67" spans="1:3" ht="20.100000000000001" customHeight="1" x14ac:dyDescent="0.65">
      <c r="A67" s="96"/>
      <c r="B67" s="96"/>
      <c r="C67" s="96"/>
    </row>
    <row r="68" spans="1:3" ht="20.100000000000001" customHeight="1" x14ac:dyDescent="0.65"/>
    <row r="69" spans="1:3" ht="20.100000000000001" customHeight="1" x14ac:dyDescent="0.65"/>
    <row r="70" spans="1:3" ht="20.100000000000001" customHeight="1" x14ac:dyDescent="0.65"/>
    <row r="71" spans="1:3" ht="20.100000000000001" customHeight="1" x14ac:dyDescent="0.65"/>
    <row r="72" spans="1:3" ht="20.100000000000001" customHeight="1" x14ac:dyDescent="0.65"/>
    <row r="73" spans="1:3" ht="20.100000000000001" customHeight="1" x14ac:dyDescent="0.65"/>
    <row r="74" spans="1:3" ht="20.100000000000001" customHeight="1" x14ac:dyDescent="0.65"/>
    <row r="75" spans="1:3" ht="20.100000000000001" customHeight="1" x14ac:dyDescent="0.65"/>
    <row r="76" spans="1:3" ht="20.100000000000001" customHeight="1" x14ac:dyDescent="0.65"/>
    <row r="77" spans="1:3" ht="20.100000000000001" customHeight="1" x14ac:dyDescent="0.65"/>
    <row r="78" spans="1:3" ht="20.100000000000001" customHeight="1" x14ac:dyDescent="0.65"/>
    <row r="79" spans="1:3" ht="20.100000000000001" customHeight="1" x14ac:dyDescent="0.65"/>
    <row r="80" spans="1:3" ht="20.100000000000001" customHeight="1" x14ac:dyDescent="0.65"/>
    <row r="81" ht="20.100000000000001" customHeight="1" x14ac:dyDescent="0.65"/>
    <row r="82" ht="20.100000000000001" customHeight="1" x14ac:dyDescent="0.65"/>
    <row r="83" ht="20.100000000000001" customHeight="1" x14ac:dyDescent="0.65"/>
    <row r="84" ht="20.100000000000001" customHeight="1" x14ac:dyDescent="0.65"/>
    <row r="85" ht="20.100000000000001" customHeight="1" x14ac:dyDescent="0.65"/>
  </sheetData>
  <mergeCells count="19">
    <mergeCell ref="A4:B4"/>
    <mergeCell ref="A1:C1"/>
    <mergeCell ref="A3:B3"/>
    <mergeCell ref="A6:B6"/>
    <mergeCell ref="A5:B5"/>
    <mergeCell ref="A8:B8"/>
    <mergeCell ref="A11:B11"/>
    <mergeCell ref="A7:B7"/>
    <mergeCell ref="A16:B16"/>
    <mergeCell ref="A15:B15"/>
    <mergeCell ref="A14:B14"/>
    <mergeCell ref="A10:B10"/>
    <mergeCell ref="A13:B13"/>
    <mergeCell ref="A33:B33"/>
    <mergeCell ref="A17:B17"/>
    <mergeCell ref="A20:B20"/>
    <mergeCell ref="A18:B18"/>
    <mergeCell ref="A9:B9"/>
    <mergeCell ref="A12:B12"/>
  </mergeCells>
  <phoneticPr fontId="1" type="noConversion"/>
  <printOptions horizontalCentered="1"/>
  <pageMargins left="0.74803149606299213" right="0.74803149606299213" top="0.59055118110236227"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N94"/>
  <sheetViews>
    <sheetView rightToLeft="1" view="pageBreakPreview" topLeftCell="A16" zoomScaleSheetLayoutView="100" workbookViewId="0">
      <selection activeCell="E30" sqref="E30"/>
    </sheetView>
  </sheetViews>
  <sheetFormatPr defaultColWidth="8.875" defaultRowHeight="15.75" x14ac:dyDescent="0.65"/>
  <cols>
    <col min="1" max="1" width="3" style="95" customWidth="1"/>
    <col min="2" max="2" width="15.75" style="95" customWidth="1"/>
    <col min="3" max="3" width="14.875" style="95" customWidth="1"/>
    <col min="4" max="4" width="13.75" style="95" customWidth="1"/>
    <col min="5" max="5" width="14.5" style="95" customWidth="1"/>
    <col min="6" max="6" width="13.625" style="95" customWidth="1"/>
    <col min="7" max="16384" width="8.875" style="95"/>
  </cols>
  <sheetData>
    <row r="1" spans="2:14" s="77" customFormat="1" ht="25.5" customHeight="1" x14ac:dyDescent="0.25">
      <c r="B1" s="391" t="s">
        <v>181</v>
      </c>
      <c r="C1" s="391"/>
      <c r="D1" s="391"/>
      <c r="E1" s="391"/>
      <c r="F1" s="391"/>
      <c r="G1" s="83"/>
      <c r="H1" s="83"/>
      <c r="I1" s="83"/>
      <c r="J1" s="83"/>
      <c r="K1" s="83"/>
      <c r="L1" s="83"/>
      <c r="M1" s="83"/>
      <c r="N1" s="83"/>
    </row>
    <row r="2" spans="2:14" ht="24.75" customHeight="1" thickBot="1" x14ac:dyDescent="0.7">
      <c r="B2" s="159" t="s">
        <v>218</v>
      </c>
      <c r="C2" s="136"/>
      <c r="D2" s="136"/>
      <c r="E2" s="136"/>
      <c r="F2" s="136"/>
    </row>
    <row r="3" spans="2:14" s="108" customFormat="1" ht="46.5" customHeight="1" thickTop="1" x14ac:dyDescent="0.65">
      <c r="B3" s="259" t="s">
        <v>19</v>
      </c>
      <c r="C3" s="259" t="s">
        <v>110</v>
      </c>
      <c r="D3" s="258" t="s">
        <v>101</v>
      </c>
      <c r="E3" s="258" t="s">
        <v>102</v>
      </c>
      <c r="F3" s="272" t="s">
        <v>103</v>
      </c>
    </row>
    <row r="4" spans="2:14" ht="24.95" customHeight="1" x14ac:dyDescent="0.65">
      <c r="B4" s="137" t="s">
        <v>20</v>
      </c>
      <c r="C4" s="51">
        <v>37323</v>
      </c>
      <c r="D4" s="38">
        <f>C4/C$26*100</f>
        <v>8.5789744674199859</v>
      </c>
      <c r="E4" s="26">
        <v>10</v>
      </c>
      <c r="F4" s="26">
        <v>31</v>
      </c>
    </row>
    <row r="5" spans="2:14" ht="24.95" customHeight="1" x14ac:dyDescent="0.65">
      <c r="B5" s="138" t="s">
        <v>67</v>
      </c>
      <c r="C5" s="52">
        <v>9679</v>
      </c>
      <c r="D5" s="27">
        <f t="shared" ref="D5:D19" si="0">C5/C$26*100</f>
        <v>2.2247915191747194</v>
      </c>
      <c r="E5" s="12">
        <v>4</v>
      </c>
      <c r="F5" s="12">
        <v>16</v>
      </c>
    </row>
    <row r="6" spans="2:14" ht="24.95" customHeight="1" x14ac:dyDescent="0.65">
      <c r="B6" s="138" t="s">
        <v>15</v>
      </c>
      <c r="C6" s="52">
        <v>17685</v>
      </c>
      <c r="D6" s="27">
        <f t="shared" si="0"/>
        <v>4.0650313066024291</v>
      </c>
      <c r="E6" s="12">
        <v>7</v>
      </c>
      <c r="F6" s="12">
        <v>24</v>
      </c>
      <c r="J6" s="83"/>
      <c r="K6" s="83"/>
      <c r="L6" s="83"/>
      <c r="M6" s="83"/>
    </row>
    <row r="7" spans="2:14" ht="24.95" customHeight="1" x14ac:dyDescent="0.65">
      <c r="B7" s="138" t="s">
        <v>23</v>
      </c>
      <c r="C7" s="52">
        <v>137808</v>
      </c>
      <c r="D7" s="27">
        <f t="shared" si="0"/>
        <v>31.676213418166103</v>
      </c>
      <c r="E7" s="12">
        <v>12</v>
      </c>
      <c r="F7" s="12">
        <v>23</v>
      </c>
    </row>
    <row r="8" spans="2:14" ht="24.95" customHeight="1" x14ac:dyDescent="0.65">
      <c r="B8" s="138" t="s">
        <v>22</v>
      </c>
      <c r="C8" s="52">
        <v>4555</v>
      </c>
      <c r="D8" s="27">
        <f t="shared" si="0"/>
        <v>1.0470012780081461</v>
      </c>
      <c r="E8" s="12">
        <v>15</v>
      </c>
      <c r="F8" s="12">
        <v>35</v>
      </c>
    </row>
    <row r="9" spans="2:14" ht="24.95" customHeight="1" x14ac:dyDescent="0.65">
      <c r="B9" s="138" t="s">
        <v>24</v>
      </c>
      <c r="C9" s="52">
        <v>5119</v>
      </c>
      <c r="D9" s="27">
        <f t="shared" si="0"/>
        <v>1.1766409532653568</v>
      </c>
      <c r="E9" s="12">
        <v>7</v>
      </c>
      <c r="F9" s="12">
        <v>19</v>
      </c>
    </row>
    <row r="10" spans="2:14" ht="24.95" customHeight="1" x14ac:dyDescent="0.65">
      <c r="B10" s="138" t="s">
        <v>25</v>
      </c>
      <c r="C10" s="52">
        <v>5034</v>
      </c>
      <c r="D10" s="27">
        <f t="shared" si="0"/>
        <v>1.1571030589446778</v>
      </c>
      <c r="E10" s="12">
        <v>6</v>
      </c>
      <c r="F10" s="12">
        <v>7</v>
      </c>
    </row>
    <row r="11" spans="2:14" ht="24.95" customHeight="1" x14ac:dyDescent="0.65">
      <c r="B11" s="138" t="s">
        <v>29</v>
      </c>
      <c r="C11" s="52">
        <v>17153</v>
      </c>
      <c r="D11" s="27">
        <f t="shared" si="0"/>
        <v>3.9427470739130035</v>
      </c>
      <c r="E11" s="12">
        <v>9</v>
      </c>
      <c r="F11" s="12">
        <v>19</v>
      </c>
      <c r="J11" s="232"/>
    </row>
    <row r="12" spans="2:14" ht="24.95" customHeight="1" x14ac:dyDescent="0.65">
      <c r="B12" s="138" t="s">
        <v>21</v>
      </c>
      <c r="C12" s="52">
        <v>24363</v>
      </c>
      <c r="D12" s="27">
        <f t="shared" si="0"/>
        <v>5.600020227467061</v>
      </c>
      <c r="E12" s="12">
        <v>11</v>
      </c>
      <c r="F12" s="12">
        <v>28</v>
      </c>
    </row>
    <row r="13" spans="2:14" ht="24.95" customHeight="1" x14ac:dyDescent="0.65">
      <c r="B13" s="138" t="s">
        <v>26</v>
      </c>
      <c r="C13" s="52">
        <v>28824</v>
      </c>
      <c r="D13" s="27">
        <f t="shared" si="0"/>
        <v>6.6254148929323398</v>
      </c>
      <c r="E13" s="12">
        <v>4</v>
      </c>
      <c r="F13" s="12">
        <v>12</v>
      </c>
    </row>
    <row r="14" spans="2:14" ht="24.95" customHeight="1" x14ac:dyDescent="0.65">
      <c r="B14" s="138" t="s">
        <v>16</v>
      </c>
      <c r="C14" s="52">
        <v>8153</v>
      </c>
      <c r="D14" s="27">
        <f t="shared" si="0"/>
        <v>1.8740288517234722</v>
      </c>
      <c r="E14" s="12">
        <v>13</v>
      </c>
      <c r="F14" s="12">
        <v>16</v>
      </c>
    </row>
    <row r="15" spans="2:14" ht="24.95" customHeight="1" x14ac:dyDescent="0.65">
      <c r="B15" s="138" t="s">
        <v>27</v>
      </c>
      <c r="C15" s="52">
        <v>51740</v>
      </c>
      <c r="D15" s="27">
        <f t="shared" si="0"/>
        <v>11.892831201787372</v>
      </c>
      <c r="E15" s="12">
        <v>9</v>
      </c>
      <c r="F15" s="12">
        <v>12</v>
      </c>
    </row>
    <row r="16" spans="2:14" ht="24.95" customHeight="1" x14ac:dyDescent="0.65">
      <c r="B16" s="138" t="s">
        <v>28</v>
      </c>
      <c r="C16" s="52">
        <v>12900</v>
      </c>
      <c r="D16" s="27">
        <f t="shared" si="0"/>
        <v>2.9651627851383284</v>
      </c>
      <c r="E16" s="12">
        <v>15</v>
      </c>
      <c r="F16" s="12">
        <v>23</v>
      </c>
    </row>
    <row r="17" spans="2:7" ht="24.95" customHeight="1" x14ac:dyDescent="0.65">
      <c r="B17" s="138" t="s">
        <v>30</v>
      </c>
      <c r="C17" s="52">
        <v>16072</v>
      </c>
      <c r="D17" s="27">
        <f t="shared" si="0"/>
        <v>3.6942710296700167</v>
      </c>
      <c r="E17" s="12">
        <v>7</v>
      </c>
      <c r="F17" s="12">
        <v>16</v>
      </c>
    </row>
    <row r="18" spans="2:7" ht="24.95" customHeight="1" thickBot="1" x14ac:dyDescent="0.7">
      <c r="B18" s="139" t="s">
        <v>31</v>
      </c>
      <c r="C18" s="54">
        <v>19070</v>
      </c>
      <c r="D18" s="70">
        <f t="shared" si="0"/>
        <v>4.3833840552393735</v>
      </c>
      <c r="E18" s="25">
        <v>10</v>
      </c>
      <c r="F18" s="25">
        <v>18</v>
      </c>
    </row>
    <row r="19" spans="2:7" ht="24.95" customHeight="1" thickTop="1" thickBot="1" x14ac:dyDescent="0.7">
      <c r="B19" s="140" t="s">
        <v>93</v>
      </c>
      <c r="C19" s="55">
        <f>SUM(C4:C18)</f>
        <v>395478</v>
      </c>
      <c r="D19" s="40">
        <f t="shared" si="0"/>
        <v>90.903616119452394</v>
      </c>
      <c r="E19" s="29">
        <f>SUM(E4:E18)</f>
        <v>139</v>
      </c>
      <c r="F19" s="29">
        <f>SUM(F4:F18)</f>
        <v>299</v>
      </c>
    </row>
    <row r="20" spans="2:7" ht="24.95" customHeight="1" thickTop="1" thickBot="1" x14ac:dyDescent="0.7">
      <c r="B20" s="257" t="s">
        <v>89</v>
      </c>
      <c r="C20" s="256"/>
      <c r="D20" s="256"/>
      <c r="E20" s="256"/>
      <c r="F20" s="256"/>
    </row>
    <row r="21" spans="2:7" ht="24.95" customHeight="1" thickTop="1" x14ac:dyDescent="0.65">
      <c r="B21" s="141" t="s">
        <v>32</v>
      </c>
      <c r="C21" s="53">
        <v>6553</v>
      </c>
      <c r="D21" s="39">
        <f>C21/C$26*100</f>
        <v>1.5062567233342221</v>
      </c>
      <c r="E21" s="28">
        <v>7</v>
      </c>
      <c r="F21" s="28">
        <v>26</v>
      </c>
    </row>
    <row r="22" spans="2:7" ht="24.95" customHeight="1" x14ac:dyDescent="0.65">
      <c r="B22" s="139" t="s">
        <v>33</v>
      </c>
      <c r="C22" s="54">
        <v>17023</v>
      </c>
      <c r="D22" s="27">
        <f t="shared" ref="D22:D24" si="1">C22/C$26*100</f>
        <v>3.912865588481377</v>
      </c>
      <c r="E22" s="25">
        <v>16</v>
      </c>
      <c r="F22" s="25">
        <v>61</v>
      </c>
    </row>
    <row r="23" spans="2:7" ht="24.95" customHeight="1" thickBot="1" x14ac:dyDescent="0.7">
      <c r="B23" s="138" t="s">
        <v>87</v>
      </c>
      <c r="C23" s="52">
        <v>15074</v>
      </c>
      <c r="D23" s="39">
        <f t="shared" si="1"/>
        <v>3.4648731645872219</v>
      </c>
      <c r="E23" s="12">
        <v>9</v>
      </c>
      <c r="F23" s="12">
        <v>41</v>
      </c>
      <c r="G23" s="109"/>
    </row>
    <row r="24" spans="2:7" ht="24.95" customHeight="1" thickTop="1" thickBot="1" x14ac:dyDescent="0.7">
      <c r="B24" s="140" t="s">
        <v>93</v>
      </c>
      <c r="C24" s="55">
        <f>SUM(C21:C23)</f>
        <v>38650</v>
      </c>
      <c r="D24" s="40">
        <f t="shared" si="1"/>
        <v>8.8839954764028217</v>
      </c>
      <c r="E24" s="29">
        <f>SUM(E21:E23)</f>
        <v>32</v>
      </c>
      <c r="F24" s="29">
        <f>SUM(F21:F23)</f>
        <v>128</v>
      </c>
      <c r="G24" s="109"/>
    </row>
    <row r="25" spans="2:7" ht="24.95" customHeight="1" thickTop="1" thickBot="1" x14ac:dyDescent="0.7">
      <c r="B25" s="196" t="s">
        <v>34</v>
      </c>
      <c r="C25" s="197">
        <v>924</v>
      </c>
      <c r="D25" s="198">
        <f>C25/C26*100</f>
        <v>0.21238840414479188</v>
      </c>
      <c r="E25" s="274"/>
      <c r="F25" s="274"/>
      <c r="G25" s="110"/>
    </row>
    <row r="26" spans="2:7" ht="24.95" customHeight="1" thickTop="1" thickBot="1" x14ac:dyDescent="0.7">
      <c r="B26" s="253" t="s">
        <v>96</v>
      </c>
      <c r="C26" s="254">
        <f>C19+C24+C25</f>
        <v>435052</v>
      </c>
      <c r="D26" s="244">
        <f>C26/C26*100</f>
        <v>100</v>
      </c>
      <c r="E26" s="255">
        <f>E24+E19</f>
        <v>171</v>
      </c>
      <c r="F26" s="255">
        <f>F24+F19</f>
        <v>427</v>
      </c>
    </row>
    <row r="27" spans="2:7" ht="9.75" customHeight="1" thickTop="1" x14ac:dyDescent="0.65">
      <c r="D27" s="105"/>
      <c r="E27" s="96"/>
      <c r="F27" s="96"/>
    </row>
    <row r="28" spans="2:7" ht="20.25" customHeight="1" x14ac:dyDescent="0.65">
      <c r="B28" s="333" t="s">
        <v>180</v>
      </c>
      <c r="C28" s="333"/>
      <c r="D28" s="150"/>
      <c r="E28" s="96"/>
      <c r="F28" s="96"/>
    </row>
    <row r="29" spans="2:7" ht="24.75" customHeight="1" x14ac:dyDescent="0.65">
      <c r="B29" s="333" t="s">
        <v>179</v>
      </c>
      <c r="C29" s="333"/>
      <c r="D29" s="333"/>
      <c r="E29" s="96"/>
      <c r="F29" s="96"/>
    </row>
    <row r="30" spans="2:7" ht="16.5" customHeight="1" x14ac:dyDescent="0.65">
      <c r="B30" s="145"/>
      <c r="C30" s="145"/>
      <c r="D30" s="145"/>
      <c r="E30" s="96"/>
      <c r="F30" s="96"/>
    </row>
    <row r="31" spans="2:7" ht="11.25" customHeight="1" x14ac:dyDescent="0.65">
      <c r="B31" s="145"/>
      <c r="C31" s="145"/>
      <c r="D31" s="145"/>
      <c r="E31" s="96"/>
      <c r="F31" s="96"/>
    </row>
    <row r="32" spans="2:7" ht="16.5" customHeight="1" x14ac:dyDescent="0.65">
      <c r="B32" s="145"/>
      <c r="C32" s="145"/>
      <c r="D32" s="145"/>
      <c r="E32" s="96"/>
      <c r="F32" s="96"/>
    </row>
    <row r="33" spans="2:6" ht="16.5" customHeight="1" x14ac:dyDescent="0.65">
      <c r="B33" s="145"/>
      <c r="C33" s="145"/>
      <c r="D33" s="145"/>
      <c r="E33" s="96"/>
      <c r="F33" s="96"/>
    </row>
    <row r="34" spans="2:6" ht="12" customHeight="1" x14ac:dyDescent="0.65">
      <c r="B34" s="145"/>
      <c r="C34" s="145"/>
      <c r="D34" s="145"/>
      <c r="E34" s="96"/>
      <c r="F34" s="96"/>
    </row>
    <row r="35" spans="2:6" ht="16.5" customHeight="1" x14ac:dyDescent="0.65">
      <c r="B35" s="145"/>
      <c r="C35" s="145"/>
      <c r="D35" s="145"/>
      <c r="E35" s="96"/>
      <c r="F35" s="96"/>
    </row>
    <row r="36" spans="2:6" ht="16.5" customHeight="1" x14ac:dyDescent="0.65">
      <c r="B36" s="111"/>
      <c r="C36" s="111"/>
      <c r="D36" s="105"/>
      <c r="E36" s="96"/>
      <c r="F36" s="96"/>
    </row>
    <row r="37" spans="2:6" ht="18.75" customHeight="1" x14ac:dyDescent="0.65">
      <c r="B37" s="368" t="s">
        <v>175</v>
      </c>
      <c r="C37" s="368"/>
      <c r="D37" s="392">
        <v>25</v>
      </c>
      <c r="E37" s="392"/>
      <c r="F37" s="392"/>
    </row>
    <row r="38" spans="2:6" ht="20.100000000000001" customHeight="1" x14ac:dyDescent="0.65"/>
    <row r="39" spans="2:6" ht="20.100000000000001" customHeight="1" x14ac:dyDescent="0.65"/>
    <row r="40" spans="2:6" ht="20.100000000000001" customHeight="1" x14ac:dyDescent="0.65"/>
    <row r="41" spans="2:6" ht="20.100000000000001" customHeight="1" x14ac:dyDescent="0.65"/>
    <row r="42" spans="2:6" ht="20.100000000000001" customHeight="1" x14ac:dyDescent="0.65"/>
    <row r="43" spans="2:6" ht="20.100000000000001" customHeight="1" x14ac:dyDescent="0.65"/>
    <row r="44" spans="2:6" ht="20.100000000000001" customHeight="1" x14ac:dyDescent="0.65"/>
    <row r="45" spans="2:6" ht="20.100000000000001" customHeight="1" x14ac:dyDescent="0.65"/>
    <row r="46" spans="2:6" ht="20.100000000000001" customHeight="1" x14ac:dyDescent="0.65"/>
    <row r="47" spans="2:6" ht="20.100000000000001" customHeight="1" x14ac:dyDescent="0.65"/>
    <row r="48" spans="2:6" ht="20.100000000000001" customHeight="1" x14ac:dyDescent="0.65"/>
    <row r="49" ht="20.100000000000001" customHeight="1" x14ac:dyDescent="0.65"/>
    <row r="50" ht="20.100000000000001" customHeight="1" x14ac:dyDescent="0.65"/>
    <row r="51" ht="20.100000000000001" customHeight="1" x14ac:dyDescent="0.65"/>
    <row r="52" ht="20.100000000000001" customHeight="1" x14ac:dyDescent="0.65"/>
    <row r="53" ht="20.100000000000001" customHeight="1" x14ac:dyDescent="0.65"/>
    <row r="54" ht="20.100000000000001" customHeight="1" x14ac:dyDescent="0.65"/>
    <row r="55" ht="20.100000000000001" customHeight="1" x14ac:dyDescent="0.65"/>
    <row r="56" ht="20.100000000000001" customHeight="1" x14ac:dyDescent="0.65"/>
    <row r="57" ht="20.100000000000001" customHeight="1" x14ac:dyDescent="0.65"/>
    <row r="58" ht="20.100000000000001" customHeight="1" x14ac:dyDescent="0.65"/>
    <row r="59" ht="20.100000000000001" customHeight="1" x14ac:dyDescent="0.65"/>
    <row r="60" ht="20.100000000000001" customHeight="1" x14ac:dyDescent="0.65"/>
    <row r="61" ht="20.100000000000001" customHeight="1" x14ac:dyDescent="0.65"/>
    <row r="62" ht="20.100000000000001" customHeight="1" x14ac:dyDescent="0.65"/>
    <row r="63" ht="20.100000000000001" customHeight="1" x14ac:dyDescent="0.65"/>
    <row r="64" ht="20.100000000000001" customHeight="1" x14ac:dyDescent="0.65"/>
    <row r="65" ht="20.100000000000001" customHeight="1" x14ac:dyDescent="0.65"/>
    <row r="66" ht="20.100000000000001" customHeight="1" x14ac:dyDescent="0.65"/>
    <row r="67" ht="20.100000000000001" customHeight="1" x14ac:dyDescent="0.65"/>
    <row r="68" ht="20.100000000000001" customHeight="1" x14ac:dyDescent="0.65"/>
    <row r="69" ht="20.100000000000001" customHeight="1" x14ac:dyDescent="0.65"/>
    <row r="70" ht="20.100000000000001" customHeight="1" x14ac:dyDescent="0.65"/>
    <row r="71" ht="20.100000000000001" customHeight="1" x14ac:dyDescent="0.65"/>
    <row r="72" ht="20.100000000000001" customHeight="1" x14ac:dyDescent="0.65"/>
    <row r="73" ht="20.100000000000001" customHeight="1" x14ac:dyDescent="0.65"/>
    <row r="74" ht="20.100000000000001" customHeight="1" x14ac:dyDescent="0.65"/>
    <row r="75" ht="20.100000000000001" customHeight="1" x14ac:dyDescent="0.65"/>
    <row r="76" ht="20.100000000000001" customHeight="1" x14ac:dyDescent="0.65"/>
    <row r="77" ht="20.100000000000001" customHeight="1" x14ac:dyDescent="0.65"/>
    <row r="78" ht="20.100000000000001" customHeight="1" x14ac:dyDescent="0.65"/>
    <row r="79" ht="20.100000000000001" customHeight="1" x14ac:dyDescent="0.65"/>
    <row r="80" ht="20.100000000000001" customHeight="1" x14ac:dyDescent="0.65"/>
    <row r="81" ht="20.100000000000001" customHeight="1" x14ac:dyDescent="0.65"/>
    <row r="82" ht="20.100000000000001" customHeight="1" x14ac:dyDescent="0.65"/>
    <row r="83" ht="20.100000000000001" customHeight="1" x14ac:dyDescent="0.65"/>
    <row r="84" ht="20.100000000000001" customHeight="1" x14ac:dyDescent="0.65"/>
    <row r="85" ht="20.100000000000001" customHeight="1" x14ac:dyDescent="0.65"/>
    <row r="86" ht="20.100000000000001" customHeight="1" x14ac:dyDescent="0.65"/>
    <row r="87" ht="20.100000000000001" customHeight="1" x14ac:dyDescent="0.65"/>
    <row r="88" ht="20.100000000000001" customHeight="1" x14ac:dyDescent="0.65"/>
    <row r="89" ht="20.100000000000001" customHeight="1" x14ac:dyDescent="0.65"/>
    <row r="90" ht="20.100000000000001" customHeight="1" x14ac:dyDescent="0.65"/>
    <row r="91" ht="20.100000000000001" customHeight="1" x14ac:dyDescent="0.65"/>
    <row r="92" ht="20.100000000000001" customHeight="1" x14ac:dyDescent="0.65"/>
    <row r="93" ht="20.100000000000001" customHeight="1" x14ac:dyDescent="0.65"/>
    <row r="94" ht="20.100000000000001" customHeight="1" x14ac:dyDescent="0.65"/>
  </sheetData>
  <mergeCells count="5">
    <mergeCell ref="B1:F1"/>
    <mergeCell ref="B28:C28"/>
    <mergeCell ref="B37:C37"/>
    <mergeCell ref="B29:D29"/>
    <mergeCell ref="D37:F37"/>
  </mergeCells>
  <printOptions horizontalCentered="1"/>
  <pageMargins left="0.74803149606299213" right="0.74803149606299213" top="0.59055118110236227"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AM26"/>
  <sheetViews>
    <sheetView rightToLeft="1" view="pageBreakPreview" topLeftCell="A10" zoomScaleSheetLayoutView="100" workbookViewId="0">
      <selection activeCell="A22" sqref="A22:R22"/>
    </sheetView>
  </sheetViews>
  <sheetFormatPr defaultRowHeight="15.75" x14ac:dyDescent="0.25"/>
  <cols>
    <col min="1" max="1" width="12.125" style="82" customWidth="1"/>
    <col min="2" max="3" width="7.375" style="77" customWidth="1"/>
    <col min="4" max="4" width="0.875" style="77" customWidth="1"/>
    <col min="5" max="6" width="7.375" style="77" customWidth="1"/>
    <col min="7" max="7" width="0.875" style="77" customWidth="1"/>
    <col min="8" max="9" width="7.375" style="77" customWidth="1"/>
    <col min="10" max="10" width="0.875" style="77" customWidth="1"/>
    <col min="11" max="12" width="7.375" style="77" customWidth="1"/>
    <col min="13" max="13" width="0.875" style="77" customWidth="1"/>
    <col min="14" max="15" width="8.625" style="77" customWidth="1"/>
    <col min="16" max="16" width="0.875" style="77" customWidth="1"/>
    <col min="17" max="18" width="8.625" style="77" customWidth="1"/>
    <col min="19" max="16384" width="9" style="77"/>
  </cols>
  <sheetData>
    <row r="1" spans="1:39" ht="29.25" customHeight="1" x14ac:dyDescent="0.25">
      <c r="A1" s="321" t="s">
        <v>206</v>
      </c>
      <c r="B1" s="321"/>
      <c r="C1" s="321"/>
      <c r="D1" s="321"/>
      <c r="E1" s="321"/>
      <c r="F1" s="321"/>
      <c r="G1" s="321"/>
      <c r="H1" s="321"/>
      <c r="I1" s="321"/>
      <c r="J1" s="321"/>
      <c r="K1" s="321"/>
      <c r="L1" s="321"/>
      <c r="M1" s="321"/>
      <c r="N1" s="321"/>
      <c r="O1" s="321"/>
      <c r="P1" s="321"/>
      <c r="Q1" s="321"/>
      <c r="R1" s="321"/>
    </row>
    <row r="2" spans="1:39" ht="24.75" customHeight="1" thickBot="1" x14ac:dyDescent="0.3">
      <c r="A2" s="159" t="s">
        <v>124</v>
      </c>
      <c r="B2" s="157"/>
      <c r="C2" s="157"/>
      <c r="D2" s="157"/>
      <c r="E2" s="157"/>
      <c r="F2" s="157"/>
      <c r="G2" s="157"/>
      <c r="H2" s="157"/>
      <c r="I2" s="157"/>
      <c r="J2" s="157"/>
      <c r="K2" s="157"/>
      <c r="L2" s="157"/>
      <c r="M2" s="157"/>
      <c r="N2" s="157"/>
      <c r="O2" s="157"/>
      <c r="P2" s="157"/>
      <c r="Q2" s="157"/>
      <c r="R2" s="157"/>
    </row>
    <row r="3" spans="1:39" ht="30" customHeight="1" thickTop="1" x14ac:dyDescent="0.25">
      <c r="A3" s="322" t="s">
        <v>35</v>
      </c>
      <c r="B3" s="325" t="s">
        <v>205</v>
      </c>
      <c r="C3" s="325"/>
      <c r="D3" s="325"/>
      <c r="E3" s="325"/>
      <c r="F3" s="325"/>
      <c r="G3" s="325"/>
      <c r="H3" s="325"/>
      <c r="I3" s="325"/>
      <c r="J3" s="260"/>
      <c r="K3" s="325" t="s">
        <v>204</v>
      </c>
      <c r="L3" s="325"/>
      <c r="M3" s="325"/>
      <c r="N3" s="325"/>
      <c r="O3" s="325"/>
      <c r="P3" s="325"/>
      <c r="Q3" s="325"/>
      <c r="R3" s="325"/>
    </row>
    <row r="4" spans="1:39" ht="26.1" customHeight="1" x14ac:dyDescent="0.25">
      <c r="A4" s="323"/>
      <c r="B4" s="326" t="s">
        <v>208</v>
      </c>
      <c r="C4" s="326"/>
      <c r="D4" s="269"/>
      <c r="E4" s="326" t="s">
        <v>75</v>
      </c>
      <c r="F4" s="326"/>
      <c r="G4" s="269"/>
      <c r="H4" s="326" t="s">
        <v>76</v>
      </c>
      <c r="I4" s="326"/>
      <c r="J4" s="269"/>
      <c r="K4" s="326" t="s">
        <v>208</v>
      </c>
      <c r="L4" s="326"/>
      <c r="M4" s="269"/>
      <c r="N4" s="327" t="s">
        <v>39</v>
      </c>
      <c r="O4" s="327" t="s">
        <v>40</v>
      </c>
      <c r="P4" s="270"/>
      <c r="Q4" s="327" t="s">
        <v>68</v>
      </c>
      <c r="R4" s="327" t="s">
        <v>40</v>
      </c>
    </row>
    <row r="5" spans="1:39" ht="26.1" customHeight="1" x14ac:dyDescent="0.25">
      <c r="A5" s="324"/>
      <c r="B5" s="234">
        <v>2020</v>
      </c>
      <c r="C5" s="235" t="s">
        <v>38</v>
      </c>
      <c r="D5" s="268"/>
      <c r="E5" s="234">
        <v>2020</v>
      </c>
      <c r="F5" s="235" t="s">
        <v>38</v>
      </c>
      <c r="G5" s="268"/>
      <c r="H5" s="234">
        <v>2020</v>
      </c>
      <c r="I5" s="235" t="s">
        <v>38</v>
      </c>
      <c r="J5" s="268"/>
      <c r="K5" s="234">
        <v>2020</v>
      </c>
      <c r="L5" s="237" t="s">
        <v>38</v>
      </c>
      <c r="M5" s="268"/>
      <c r="N5" s="328"/>
      <c r="O5" s="328"/>
      <c r="P5" s="270"/>
      <c r="Q5" s="328"/>
      <c r="R5" s="328"/>
    </row>
    <row r="6" spans="1:39" ht="24.95" customHeight="1" x14ac:dyDescent="0.25">
      <c r="A6" s="113" t="s">
        <v>41</v>
      </c>
      <c r="B6" s="20">
        <v>11.1</v>
      </c>
      <c r="C6" s="20">
        <v>9.5</v>
      </c>
      <c r="D6" s="20"/>
      <c r="E6" s="20">
        <v>17.399999999999999</v>
      </c>
      <c r="F6" s="20">
        <v>15.7</v>
      </c>
      <c r="G6" s="20"/>
      <c r="H6" s="275">
        <v>6</v>
      </c>
      <c r="I6" s="56">
        <v>3.9</v>
      </c>
      <c r="J6" s="56"/>
      <c r="K6" s="56">
        <v>69</v>
      </c>
      <c r="L6" s="56">
        <v>72</v>
      </c>
      <c r="M6" s="56"/>
      <c r="N6" s="56">
        <v>100</v>
      </c>
      <c r="O6" s="20">
        <v>26</v>
      </c>
      <c r="P6" s="56"/>
      <c r="Q6" s="56">
        <v>28</v>
      </c>
      <c r="R6" s="20">
        <v>17</v>
      </c>
      <c r="W6" s="83"/>
      <c r="X6" s="83"/>
      <c r="Y6" s="83"/>
      <c r="Z6" s="83"/>
      <c r="AA6" s="83"/>
      <c r="AB6" s="83"/>
      <c r="AC6" s="83"/>
      <c r="AD6" s="83"/>
      <c r="AE6" s="83"/>
      <c r="AF6" s="83"/>
      <c r="AG6" s="83"/>
      <c r="AH6" s="83"/>
      <c r="AI6" s="83"/>
      <c r="AJ6" s="83"/>
      <c r="AK6" s="83"/>
      <c r="AL6" s="83"/>
      <c r="AM6" s="83"/>
    </row>
    <row r="7" spans="1:39" ht="24.95" customHeight="1" x14ac:dyDescent="0.25">
      <c r="A7" s="117" t="s">
        <v>42</v>
      </c>
      <c r="B7" s="18">
        <v>13.2</v>
      </c>
      <c r="C7" s="5">
        <v>12.1</v>
      </c>
      <c r="D7" s="5"/>
      <c r="E7" s="18">
        <v>19</v>
      </c>
      <c r="F7" s="5">
        <v>18.600000000000001</v>
      </c>
      <c r="G7" s="5"/>
      <c r="H7" s="57">
        <v>7.3</v>
      </c>
      <c r="I7" s="58">
        <v>5.6</v>
      </c>
      <c r="J7" s="58"/>
      <c r="K7" s="58">
        <v>58</v>
      </c>
      <c r="L7" s="58">
        <v>61</v>
      </c>
      <c r="M7" s="58"/>
      <c r="N7" s="58">
        <v>100</v>
      </c>
      <c r="O7" s="5">
        <v>11</v>
      </c>
      <c r="P7" s="58"/>
      <c r="Q7" s="58">
        <v>10</v>
      </c>
      <c r="R7" s="5">
        <v>10</v>
      </c>
    </row>
    <row r="8" spans="1:39" ht="24.95" customHeight="1" x14ac:dyDescent="0.25">
      <c r="A8" s="114" t="s">
        <v>43</v>
      </c>
      <c r="B8" s="185">
        <v>18.600000000000001</v>
      </c>
      <c r="C8" s="10">
        <v>16.600000000000001</v>
      </c>
      <c r="D8" s="10"/>
      <c r="E8" s="11">
        <v>24.8</v>
      </c>
      <c r="F8" s="10">
        <v>23.5</v>
      </c>
      <c r="G8" s="10"/>
      <c r="H8" s="59">
        <v>12.3</v>
      </c>
      <c r="I8" s="59">
        <v>9.6999999999999993</v>
      </c>
      <c r="J8" s="59"/>
      <c r="K8" s="59">
        <v>55</v>
      </c>
      <c r="L8" s="59">
        <v>50</v>
      </c>
      <c r="M8" s="59"/>
      <c r="N8" s="59">
        <v>98</v>
      </c>
      <c r="O8" s="10">
        <v>28</v>
      </c>
      <c r="P8" s="59"/>
      <c r="Q8" s="59">
        <v>13</v>
      </c>
      <c r="R8" s="10">
        <v>17</v>
      </c>
    </row>
    <row r="9" spans="1:39" ht="24.95" customHeight="1" x14ac:dyDescent="0.25">
      <c r="A9" s="114" t="s">
        <v>44</v>
      </c>
      <c r="B9" s="11">
        <v>23.8</v>
      </c>
      <c r="C9" s="10">
        <v>22.5</v>
      </c>
      <c r="D9" s="10"/>
      <c r="E9" s="185">
        <v>30.8</v>
      </c>
      <c r="F9" s="10">
        <v>29.6</v>
      </c>
      <c r="G9" s="10"/>
      <c r="H9" s="60">
        <v>16.5</v>
      </c>
      <c r="I9" s="60">
        <v>15</v>
      </c>
      <c r="J9" s="59"/>
      <c r="K9" s="59">
        <v>40</v>
      </c>
      <c r="L9" s="59">
        <v>43</v>
      </c>
      <c r="M9" s="59"/>
      <c r="N9" s="59">
        <v>81</v>
      </c>
      <c r="O9" s="10">
        <v>30</v>
      </c>
      <c r="P9" s="59"/>
      <c r="Q9" s="59">
        <v>9</v>
      </c>
      <c r="R9" s="10">
        <v>25</v>
      </c>
    </row>
    <row r="10" spans="1:39" ht="24.95" customHeight="1" x14ac:dyDescent="0.25">
      <c r="A10" s="114" t="s">
        <v>45</v>
      </c>
      <c r="B10" s="11">
        <v>30.1</v>
      </c>
      <c r="C10" s="10">
        <v>28.6</v>
      </c>
      <c r="D10" s="10"/>
      <c r="E10" s="10">
        <v>38.200000000000003</v>
      </c>
      <c r="F10" s="10">
        <v>36.299999999999997</v>
      </c>
      <c r="G10" s="10"/>
      <c r="H10" s="59">
        <v>21.2</v>
      </c>
      <c r="I10" s="59">
        <v>20.100000000000001</v>
      </c>
      <c r="J10" s="59"/>
      <c r="K10" s="59">
        <v>27</v>
      </c>
      <c r="L10" s="59">
        <v>32</v>
      </c>
      <c r="M10" s="59"/>
      <c r="N10" s="59">
        <v>65</v>
      </c>
      <c r="O10" s="10">
        <v>2</v>
      </c>
      <c r="P10" s="59"/>
      <c r="Q10" s="59">
        <v>6</v>
      </c>
      <c r="R10" s="10">
        <v>13</v>
      </c>
    </row>
    <row r="11" spans="1:39" ht="24.95" customHeight="1" x14ac:dyDescent="0.25">
      <c r="A11" s="114" t="s">
        <v>46</v>
      </c>
      <c r="B11" s="11">
        <v>33.9</v>
      </c>
      <c r="C11" s="10">
        <v>32.700000000000003</v>
      </c>
      <c r="D11" s="10"/>
      <c r="E11" s="11">
        <v>42.4</v>
      </c>
      <c r="F11" s="10">
        <v>41.2</v>
      </c>
      <c r="G11" s="10"/>
      <c r="H11" s="60">
        <v>24</v>
      </c>
      <c r="I11" s="60">
        <v>23.3</v>
      </c>
      <c r="J11" s="59"/>
      <c r="K11" s="59">
        <v>23</v>
      </c>
      <c r="L11" s="59">
        <v>24</v>
      </c>
      <c r="M11" s="59"/>
      <c r="N11" s="59">
        <v>57</v>
      </c>
      <c r="O11" s="10">
        <v>17</v>
      </c>
      <c r="P11" s="59"/>
      <c r="Q11" s="59">
        <v>5</v>
      </c>
      <c r="R11" s="10">
        <v>27</v>
      </c>
    </row>
    <row r="12" spans="1:39" ht="24.95" customHeight="1" x14ac:dyDescent="0.25">
      <c r="A12" s="114" t="s">
        <v>47</v>
      </c>
      <c r="B12" s="11">
        <v>38.5</v>
      </c>
      <c r="C12" s="10">
        <v>34.9</v>
      </c>
      <c r="D12" s="10"/>
      <c r="E12" s="11">
        <v>47.4</v>
      </c>
      <c r="F12" s="10">
        <v>43.9</v>
      </c>
      <c r="G12" s="10"/>
      <c r="H12" s="216">
        <v>28.7</v>
      </c>
      <c r="I12" s="59">
        <v>25.5</v>
      </c>
      <c r="J12" s="59"/>
      <c r="K12" s="59">
        <v>21</v>
      </c>
      <c r="L12" s="59">
        <v>24</v>
      </c>
      <c r="M12" s="59"/>
      <c r="N12" s="59">
        <v>52</v>
      </c>
      <c r="O12" s="10">
        <v>14</v>
      </c>
      <c r="P12" s="59"/>
      <c r="Q12" s="59">
        <v>4</v>
      </c>
      <c r="R12" s="10">
        <v>21</v>
      </c>
    </row>
    <row r="13" spans="1:39" ht="24.95" customHeight="1" x14ac:dyDescent="0.25">
      <c r="A13" s="114" t="s">
        <v>48</v>
      </c>
      <c r="B13" s="11">
        <v>34.799999999999997</v>
      </c>
      <c r="C13" s="10">
        <v>34.200000000000003</v>
      </c>
      <c r="D13" s="10"/>
      <c r="E13" s="10">
        <v>43.8</v>
      </c>
      <c r="F13" s="10">
        <v>43.4</v>
      </c>
      <c r="G13" s="10"/>
      <c r="H13" s="60">
        <v>25.6</v>
      </c>
      <c r="I13" s="60">
        <v>24.4</v>
      </c>
      <c r="J13" s="59"/>
      <c r="K13" s="59">
        <v>24</v>
      </c>
      <c r="L13" s="59">
        <v>26</v>
      </c>
      <c r="M13" s="59"/>
      <c r="N13" s="59">
        <v>58</v>
      </c>
      <c r="O13" s="10">
        <v>21</v>
      </c>
      <c r="P13" s="59"/>
      <c r="Q13" s="59">
        <v>6</v>
      </c>
      <c r="R13" s="10">
        <v>26</v>
      </c>
    </row>
    <row r="14" spans="1:39" ht="24.95" customHeight="1" x14ac:dyDescent="0.25">
      <c r="A14" s="114" t="s">
        <v>49</v>
      </c>
      <c r="B14" s="11">
        <v>33.700000000000003</v>
      </c>
      <c r="C14" s="10">
        <v>30.4</v>
      </c>
      <c r="D14" s="10"/>
      <c r="E14" s="10">
        <v>43.9</v>
      </c>
      <c r="F14" s="11">
        <v>40</v>
      </c>
      <c r="G14" s="10"/>
      <c r="H14" s="60">
        <v>24.5</v>
      </c>
      <c r="I14" s="59">
        <v>20.7</v>
      </c>
      <c r="J14" s="59"/>
      <c r="K14" s="59">
        <v>27</v>
      </c>
      <c r="L14" s="59">
        <v>33</v>
      </c>
      <c r="M14" s="59"/>
      <c r="N14" s="59">
        <v>60</v>
      </c>
      <c r="O14" s="10">
        <v>16</v>
      </c>
      <c r="P14" s="59"/>
      <c r="Q14" s="59">
        <v>7</v>
      </c>
      <c r="R14" s="288" t="s">
        <v>221</v>
      </c>
    </row>
    <row r="15" spans="1:39" ht="24.95" customHeight="1" x14ac:dyDescent="0.25">
      <c r="A15" s="114" t="s">
        <v>94</v>
      </c>
      <c r="B15" s="11">
        <v>25.7</v>
      </c>
      <c r="C15" s="10">
        <v>24.3</v>
      </c>
      <c r="D15" s="10"/>
      <c r="E15" s="185">
        <v>36.1</v>
      </c>
      <c r="F15" s="10">
        <v>33.299999999999997</v>
      </c>
      <c r="G15" s="10"/>
      <c r="H15" s="60">
        <v>16.2</v>
      </c>
      <c r="I15" s="59">
        <v>15.9</v>
      </c>
      <c r="J15" s="59"/>
      <c r="K15" s="59">
        <v>34</v>
      </c>
      <c r="L15" s="59">
        <v>40</v>
      </c>
      <c r="M15" s="59"/>
      <c r="N15" s="59">
        <v>82</v>
      </c>
      <c r="O15" s="10">
        <v>19</v>
      </c>
      <c r="P15" s="59"/>
      <c r="Q15" s="59">
        <v>5</v>
      </c>
      <c r="R15" s="10">
        <v>11</v>
      </c>
    </row>
    <row r="16" spans="1:39" ht="24.95" customHeight="1" x14ac:dyDescent="0.25">
      <c r="A16" s="114" t="s">
        <v>50</v>
      </c>
      <c r="B16" s="11">
        <v>18.8</v>
      </c>
      <c r="C16" s="10">
        <v>16.2</v>
      </c>
      <c r="D16" s="10"/>
      <c r="E16" s="11">
        <v>25.1</v>
      </c>
      <c r="F16" s="10">
        <v>23.9</v>
      </c>
      <c r="G16" s="10"/>
      <c r="H16" s="60">
        <v>13.7</v>
      </c>
      <c r="I16" s="59">
        <v>9.4</v>
      </c>
      <c r="J16" s="59"/>
      <c r="K16" s="59">
        <v>60</v>
      </c>
      <c r="L16" s="59">
        <v>57</v>
      </c>
      <c r="M16" s="59"/>
      <c r="N16" s="59">
        <v>99</v>
      </c>
      <c r="O16" s="10">
        <v>30</v>
      </c>
      <c r="P16" s="59"/>
      <c r="Q16" s="59">
        <v>16</v>
      </c>
      <c r="R16" s="10">
        <v>1</v>
      </c>
    </row>
    <row r="17" spans="1:20" ht="24.95" customHeight="1" thickBot="1" x14ac:dyDescent="0.3">
      <c r="A17" s="115" t="s">
        <v>95</v>
      </c>
      <c r="B17" s="13">
        <v>12.3</v>
      </c>
      <c r="C17" s="14">
        <v>10.9</v>
      </c>
      <c r="D17" s="14"/>
      <c r="E17" s="13">
        <v>18.899999999999999</v>
      </c>
      <c r="F17" s="14">
        <v>17.3</v>
      </c>
      <c r="G17" s="14"/>
      <c r="H17" s="61">
        <v>7.3</v>
      </c>
      <c r="I17" s="62">
        <v>5.0999999999999996</v>
      </c>
      <c r="J17" s="62"/>
      <c r="K17" s="62">
        <v>69</v>
      </c>
      <c r="L17" s="62">
        <v>70</v>
      </c>
      <c r="M17" s="62"/>
      <c r="N17" s="62">
        <v>100</v>
      </c>
      <c r="O17" s="14">
        <v>21</v>
      </c>
      <c r="P17" s="62"/>
      <c r="Q17" s="62">
        <v>21</v>
      </c>
      <c r="R17" s="14">
        <v>26</v>
      </c>
    </row>
    <row r="18" spans="1:20" ht="24.95" customHeight="1" thickTop="1" thickBot="1" x14ac:dyDescent="0.3">
      <c r="A18" s="300" t="s">
        <v>203</v>
      </c>
      <c r="B18" s="301">
        <f>SUM(B6:B17)/12</f>
        <v>24.541666666666668</v>
      </c>
      <c r="C18" s="295"/>
      <c r="D18" s="302"/>
      <c r="E18" s="301">
        <f>SUM(E6:E17)/12</f>
        <v>32.31666666666667</v>
      </c>
      <c r="F18" s="296"/>
      <c r="G18" s="302"/>
      <c r="H18" s="305">
        <f>SUM(H6:H17)/12</f>
        <v>16.941666666666666</v>
      </c>
      <c r="I18" s="297"/>
      <c r="J18" s="307"/>
      <c r="K18" s="306">
        <f>SUM(K6:K17)/12</f>
        <v>42.25</v>
      </c>
      <c r="L18" s="297"/>
      <c r="M18" s="307"/>
      <c r="N18" s="306">
        <f>SUM(N6:N17)/12</f>
        <v>79.333333333333329</v>
      </c>
      <c r="O18" s="296"/>
      <c r="P18" s="307"/>
      <c r="Q18" s="306">
        <f>SUM(Q6:Q17)/12</f>
        <v>10.833333333333334</v>
      </c>
      <c r="R18" s="296"/>
    </row>
    <row r="19" spans="1:20" ht="6" customHeight="1" thickTop="1" x14ac:dyDescent="0.25">
      <c r="A19" s="37"/>
      <c r="B19" s="2"/>
      <c r="C19" s="74"/>
      <c r="D19" s="74"/>
      <c r="E19" s="74"/>
      <c r="F19" s="74"/>
      <c r="G19" s="74"/>
      <c r="H19" s="74"/>
      <c r="I19" s="74"/>
      <c r="J19" s="74"/>
      <c r="K19" s="3"/>
      <c r="L19" s="74"/>
      <c r="M19" s="74"/>
      <c r="N19" s="74"/>
      <c r="O19" s="74"/>
      <c r="P19" s="74"/>
      <c r="Q19" s="74"/>
      <c r="R19" s="74"/>
    </row>
    <row r="20" spans="1:20" ht="20.25" customHeight="1" x14ac:dyDescent="0.25">
      <c r="A20" s="319" t="s">
        <v>219</v>
      </c>
      <c r="B20" s="319"/>
      <c r="C20" s="319"/>
      <c r="D20" s="319"/>
      <c r="E20" s="319"/>
      <c r="F20" s="319"/>
      <c r="G20" s="319"/>
      <c r="H20" s="319"/>
      <c r="I20" s="319"/>
      <c r="J20" s="319"/>
      <c r="K20" s="319"/>
      <c r="L20" s="319"/>
      <c r="M20" s="319"/>
      <c r="N20" s="319"/>
      <c r="O20" s="319"/>
      <c r="P20" s="319"/>
      <c r="Q20" s="319"/>
      <c r="R20" s="319"/>
    </row>
    <row r="21" spans="1:20" ht="15.75" customHeight="1" x14ac:dyDescent="0.25">
      <c r="A21" s="318" t="s">
        <v>230</v>
      </c>
      <c r="B21" s="318"/>
      <c r="C21" s="318"/>
      <c r="D21" s="318"/>
      <c r="E21" s="318"/>
      <c r="F21" s="318"/>
      <c r="G21" s="318"/>
      <c r="H21" s="318"/>
      <c r="I21" s="316"/>
      <c r="J21" s="316"/>
      <c r="K21" s="316"/>
      <c r="L21" s="316"/>
      <c r="M21" s="316"/>
      <c r="N21" s="316"/>
      <c r="O21" s="316"/>
      <c r="P21" s="316"/>
      <c r="Q21" s="316"/>
      <c r="R21" s="316"/>
    </row>
    <row r="22" spans="1:20" ht="41.25" customHeight="1" x14ac:dyDescent="0.25">
      <c r="A22" s="319" t="s">
        <v>188</v>
      </c>
      <c r="B22" s="319"/>
      <c r="C22" s="319"/>
      <c r="D22" s="319"/>
      <c r="E22" s="319"/>
      <c r="F22" s="319"/>
      <c r="G22" s="319"/>
      <c r="H22" s="319"/>
      <c r="I22" s="319"/>
      <c r="J22" s="319"/>
      <c r="K22" s="319"/>
      <c r="L22" s="319"/>
      <c r="M22" s="319"/>
      <c r="N22" s="319"/>
      <c r="O22" s="319"/>
      <c r="P22" s="319"/>
      <c r="Q22" s="319"/>
      <c r="R22" s="319"/>
    </row>
    <row r="23" spans="1:20" ht="10.5" customHeight="1" x14ac:dyDescent="0.25">
      <c r="A23" s="149"/>
      <c r="B23" s="149"/>
      <c r="C23" s="149"/>
      <c r="D23" s="149"/>
      <c r="E23" s="149"/>
      <c r="F23" s="149"/>
      <c r="G23" s="149"/>
      <c r="H23" s="149"/>
      <c r="I23" s="149"/>
      <c r="J23" s="149"/>
      <c r="K23" s="149"/>
      <c r="L23" s="149"/>
      <c r="M23" s="149"/>
      <c r="N23" s="149"/>
      <c r="O23" s="149"/>
      <c r="P23" s="149"/>
      <c r="Q23" s="149"/>
      <c r="R23" s="149"/>
    </row>
    <row r="24" spans="1:20" ht="24.75" customHeight="1" x14ac:dyDescent="0.25">
      <c r="A24" s="320" t="s">
        <v>175</v>
      </c>
      <c r="B24" s="320"/>
      <c r="C24" s="320"/>
      <c r="D24" s="320"/>
      <c r="E24" s="320"/>
      <c r="F24" s="320"/>
      <c r="G24" s="173"/>
      <c r="H24" s="331">
        <v>12</v>
      </c>
      <c r="I24" s="331"/>
      <c r="J24" s="331"/>
      <c r="K24" s="331"/>
      <c r="L24" s="331"/>
      <c r="M24" s="331"/>
      <c r="N24" s="331"/>
      <c r="O24" s="331"/>
      <c r="P24" s="331"/>
      <c r="Q24" s="331"/>
      <c r="R24" s="331"/>
      <c r="S24" s="41"/>
      <c r="T24" s="41"/>
    </row>
    <row r="25" spans="1:20" ht="11.25" customHeight="1" x14ac:dyDescent="0.25">
      <c r="A25" s="329"/>
      <c r="B25" s="329"/>
      <c r="C25" s="329"/>
      <c r="D25" s="329"/>
      <c r="E25" s="329"/>
      <c r="F25" s="329"/>
      <c r="G25" s="329"/>
      <c r="H25" s="329"/>
      <c r="I25" s="329"/>
      <c r="J25" s="329"/>
      <c r="K25" s="329"/>
      <c r="L25" s="329"/>
      <c r="M25" s="329"/>
      <c r="N25" s="329"/>
      <c r="O25" s="329"/>
      <c r="P25" s="329"/>
      <c r="Q25" s="329"/>
      <c r="R25" s="329"/>
    </row>
    <row r="26" spans="1:20" x14ac:dyDescent="0.25">
      <c r="A26" s="330"/>
      <c r="B26" s="330"/>
      <c r="C26" s="330"/>
      <c r="D26" s="330"/>
      <c r="E26" s="330"/>
      <c r="F26" s="330"/>
      <c r="G26" s="330"/>
      <c r="H26" s="330"/>
      <c r="I26" s="330"/>
      <c r="J26" s="330"/>
      <c r="K26" s="330"/>
      <c r="L26" s="330"/>
      <c r="M26" s="330"/>
      <c r="N26" s="330"/>
      <c r="O26" s="330"/>
      <c r="P26" s="330"/>
      <c r="Q26" s="330"/>
      <c r="R26" s="330"/>
    </row>
  </sheetData>
  <mergeCells count="19">
    <mergeCell ref="A25:R25"/>
    <mergeCell ref="A26:R26"/>
    <mergeCell ref="O4:O5"/>
    <mergeCell ref="Q4:Q5"/>
    <mergeCell ref="R4:R5"/>
    <mergeCell ref="A20:R20"/>
    <mergeCell ref="A22:R22"/>
    <mergeCell ref="A24:F24"/>
    <mergeCell ref="H24:R24"/>
    <mergeCell ref="A21:H21"/>
    <mergeCell ref="A1:R1"/>
    <mergeCell ref="A3:A5"/>
    <mergeCell ref="B3:I3"/>
    <mergeCell ref="B4:C4"/>
    <mergeCell ref="E4:F4"/>
    <mergeCell ref="H4:I4"/>
    <mergeCell ref="K4:L4"/>
    <mergeCell ref="N4:N5"/>
    <mergeCell ref="K3:R3"/>
  </mergeCells>
  <printOptions horizontalCentered="1"/>
  <pageMargins left="0.70866141732283505" right="0.70866141732283505" top="0.59055118110236204" bottom="0.196850393700787" header="0.31496062992126" footer="0.31496062992126"/>
  <pageSetup paperSize="9" orientation="landscape" verticalDpi="300"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S25"/>
  <sheetViews>
    <sheetView rightToLeft="1" view="pageBreakPreview" topLeftCell="A10" zoomScaleSheetLayoutView="100" workbookViewId="0">
      <selection activeCell="E30" sqref="E30"/>
    </sheetView>
  </sheetViews>
  <sheetFormatPr defaultRowHeight="15.75" x14ac:dyDescent="0.25"/>
  <cols>
    <col min="1" max="1" width="12.125" style="82" customWidth="1"/>
    <col min="2" max="3" width="7.625" style="77" customWidth="1"/>
    <col min="4" max="4" width="0.875" style="77" customWidth="1"/>
    <col min="5" max="6" width="7.625" style="77" customWidth="1"/>
    <col min="7" max="7" width="0.875" style="77" customWidth="1"/>
    <col min="8" max="9" width="7.625" style="77" customWidth="1"/>
    <col min="10" max="10" width="0.875" style="77" customWidth="1"/>
    <col min="11" max="12" width="7.625" style="77" customWidth="1"/>
    <col min="13" max="13" width="0.875" style="77" customWidth="1"/>
    <col min="14" max="15" width="8.625" style="77" customWidth="1"/>
    <col min="16" max="16" width="0.875" style="77" customWidth="1"/>
    <col min="17" max="18" width="8.625" style="77" customWidth="1"/>
    <col min="19" max="16384" width="9" style="77"/>
  </cols>
  <sheetData>
    <row r="1" spans="1:19" ht="26.1" customHeight="1" x14ac:dyDescent="0.25">
      <c r="A1" s="321" t="s">
        <v>207</v>
      </c>
      <c r="B1" s="321"/>
      <c r="C1" s="321"/>
      <c r="D1" s="321"/>
      <c r="E1" s="321"/>
      <c r="F1" s="321"/>
      <c r="G1" s="321"/>
      <c r="H1" s="321"/>
      <c r="I1" s="321"/>
      <c r="J1" s="321"/>
      <c r="K1" s="321"/>
      <c r="L1" s="321"/>
      <c r="M1" s="321"/>
      <c r="N1" s="321"/>
      <c r="O1" s="321"/>
      <c r="P1" s="321"/>
      <c r="Q1" s="321"/>
      <c r="R1" s="321"/>
    </row>
    <row r="2" spans="1:19" ht="26.1" customHeight="1" thickBot="1" x14ac:dyDescent="0.3">
      <c r="A2" s="174" t="s">
        <v>125</v>
      </c>
      <c r="B2" s="157"/>
      <c r="C2" s="157"/>
      <c r="D2" s="157"/>
      <c r="E2" s="157"/>
      <c r="F2" s="157"/>
      <c r="G2" s="157"/>
      <c r="H2" s="157"/>
      <c r="I2" s="157"/>
      <c r="J2" s="157"/>
      <c r="K2" s="157"/>
      <c r="L2" s="157"/>
      <c r="M2" s="157"/>
      <c r="N2" s="157"/>
      <c r="O2" s="157"/>
      <c r="P2" s="157"/>
      <c r="Q2" s="157"/>
      <c r="R2" s="157"/>
    </row>
    <row r="3" spans="1:19" ht="30" customHeight="1" thickTop="1" x14ac:dyDescent="0.25">
      <c r="A3" s="322" t="s">
        <v>35</v>
      </c>
      <c r="B3" s="325" t="s">
        <v>205</v>
      </c>
      <c r="C3" s="325"/>
      <c r="D3" s="325"/>
      <c r="E3" s="325"/>
      <c r="F3" s="325"/>
      <c r="G3" s="325"/>
      <c r="H3" s="325"/>
      <c r="I3" s="325"/>
      <c r="J3" s="260"/>
      <c r="K3" s="325" t="s">
        <v>204</v>
      </c>
      <c r="L3" s="325"/>
      <c r="M3" s="325"/>
      <c r="N3" s="325"/>
      <c r="O3" s="325"/>
      <c r="P3" s="325"/>
      <c r="Q3" s="325"/>
      <c r="R3" s="325"/>
    </row>
    <row r="4" spans="1:19" ht="24.75" customHeight="1" x14ac:dyDescent="0.25">
      <c r="A4" s="323"/>
      <c r="B4" s="326" t="s">
        <v>208</v>
      </c>
      <c r="C4" s="326"/>
      <c r="D4" s="269"/>
      <c r="E4" s="326" t="s">
        <v>36</v>
      </c>
      <c r="F4" s="326"/>
      <c r="G4" s="269"/>
      <c r="H4" s="326" t="s">
        <v>37</v>
      </c>
      <c r="I4" s="326"/>
      <c r="J4" s="269"/>
      <c r="K4" s="326" t="s">
        <v>208</v>
      </c>
      <c r="L4" s="326"/>
      <c r="M4" s="269"/>
      <c r="N4" s="327" t="s">
        <v>39</v>
      </c>
      <c r="O4" s="327" t="s">
        <v>40</v>
      </c>
      <c r="P4" s="270"/>
      <c r="Q4" s="327" t="s">
        <v>68</v>
      </c>
      <c r="R4" s="327" t="s">
        <v>40</v>
      </c>
      <c r="S4" s="88"/>
    </row>
    <row r="5" spans="1:19" ht="26.1" customHeight="1" x14ac:dyDescent="0.25">
      <c r="A5" s="324"/>
      <c r="B5" s="234">
        <v>2020</v>
      </c>
      <c r="C5" s="235" t="s">
        <v>38</v>
      </c>
      <c r="D5" s="262"/>
      <c r="E5" s="234">
        <v>2020</v>
      </c>
      <c r="F5" s="235" t="s">
        <v>38</v>
      </c>
      <c r="G5" s="262"/>
      <c r="H5" s="234">
        <v>2020</v>
      </c>
      <c r="I5" s="235" t="s">
        <v>38</v>
      </c>
      <c r="J5" s="262"/>
      <c r="K5" s="234">
        <v>2020</v>
      </c>
      <c r="L5" s="237" t="s">
        <v>38</v>
      </c>
      <c r="M5" s="262"/>
      <c r="N5" s="328"/>
      <c r="O5" s="328"/>
      <c r="P5" s="271"/>
      <c r="Q5" s="328"/>
      <c r="R5" s="328"/>
    </row>
    <row r="6" spans="1:19" ht="24.95" customHeight="1" x14ac:dyDescent="0.25">
      <c r="A6" s="113" t="s">
        <v>41</v>
      </c>
      <c r="B6" s="63" t="s">
        <v>86</v>
      </c>
      <c r="C6" s="9">
        <v>7.3</v>
      </c>
      <c r="D6" s="9"/>
      <c r="E6" s="63">
        <v>13.5</v>
      </c>
      <c r="F6" s="63">
        <v>13.5</v>
      </c>
      <c r="G6" s="9"/>
      <c r="H6" s="63">
        <v>3.1</v>
      </c>
      <c r="I6" s="9">
        <v>2.1</v>
      </c>
      <c r="J6" s="9"/>
      <c r="K6" s="63" t="s">
        <v>86</v>
      </c>
      <c r="L6" s="9">
        <v>70</v>
      </c>
      <c r="M6" s="9"/>
      <c r="N6" s="63" t="s">
        <v>86</v>
      </c>
      <c r="O6" s="63" t="s">
        <v>86</v>
      </c>
      <c r="P6" s="9"/>
      <c r="Q6" s="63" t="s">
        <v>86</v>
      </c>
      <c r="R6" s="63" t="s">
        <v>86</v>
      </c>
    </row>
    <row r="7" spans="1:19" ht="24.95" customHeight="1" x14ac:dyDescent="0.25">
      <c r="A7" s="116" t="s">
        <v>42</v>
      </c>
      <c r="B7" s="11" t="s">
        <v>86</v>
      </c>
      <c r="C7" s="10">
        <v>9.5</v>
      </c>
      <c r="D7" s="10"/>
      <c r="E7" s="11">
        <v>15.9</v>
      </c>
      <c r="F7" s="10">
        <v>15.7</v>
      </c>
      <c r="G7" s="10"/>
      <c r="H7" s="11">
        <v>3.5</v>
      </c>
      <c r="I7" s="10">
        <v>3.5</v>
      </c>
      <c r="J7" s="10"/>
      <c r="K7" s="11" t="s">
        <v>86</v>
      </c>
      <c r="L7" s="10">
        <v>60</v>
      </c>
      <c r="M7" s="10"/>
      <c r="N7" s="11" t="s">
        <v>86</v>
      </c>
      <c r="O7" s="11" t="s">
        <v>86</v>
      </c>
      <c r="P7" s="10"/>
      <c r="Q7" s="11" t="s">
        <v>86</v>
      </c>
      <c r="R7" s="11" t="s">
        <v>86</v>
      </c>
    </row>
    <row r="8" spans="1:19" ht="24.95" customHeight="1" x14ac:dyDescent="0.25">
      <c r="A8" s="116" t="s">
        <v>43</v>
      </c>
      <c r="B8" s="11" t="s">
        <v>86</v>
      </c>
      <c r="C8" s="10">
        <v>13.4</v>
      </c>
      <c r="D8" s="10"/>
      <c r="E8" s="11">
        <v>21.4</v>
      </c>
      <c r="F8" s="10">
        <v>19.899999999999999</v>
      </c>
      <c r="G8" s="10"/>
      <c r="H8" s="11">
        <v>8.6999999999999993</v>
      </c>
      <c r="I8" s="11">
        <v>7</v>
      </c>
      <c r="J8" s="10"/>
      <c r="K8" s="11" t="s">
        <v>86</v>
      </c>
      <c r="L8" s="10">
        <v>52</v>
      </c>
      <c r="M8" s="10"/>
      <c r="N8" s="11" t="s">
        <v>86</v>
      </c>
      <c r="O8" s="11" t="s">
        <v>86</v>
      </c>
      <c r="P8" s="10"/>
      <c r="Q8" s="11" t="s">
        <v>86</v>
      </c>
      <c r="R8" s="11" t="s">
        <v>86</v>
      </c>
    </row>
    <row r="9" spans="1:19" ht="24.95" customHeight="1" x14ac:dyDescent="0.25">
      <c r="A9" s="116" t="s">
        <v>44</v>
      </c>
      <c r="B9" s="11" t="s">
        <v>86</v>
      </c>
      <c r="C9" s="10">
        <v>19.2</v>
      </c>
      <c r="D9" s="10"/>
      <c r="E9" s="11">
        <v>26.8</v>
      </c>
      <c r="F9" s="10">
        <v>26.2</v>
      </c>
      <c r="G9" s="10"/>
      <c r="H9" s="11">
        <v>12.5</v>
      </c>
      <c r="I9" s="10">
        <v>11.8</v>
      </c>
      <c r="J9" s="10"/>
      <c r="K9" s="11" t="s">
        <v>86</v>
      </c>
      <c r="L9" s="10">
        <v>43</v>
      </c>
      <c r="M9" s="10"/>
      <c r="N9" s="11" t="s">
        <v>86</v>
      </c>
      <c r="O9" s="11" t="s">
        <v>86</v>
      </c>
      <c r="P9" s="10"/>
      <c r="Q9" s="11" t="s">
        <v>86</v>
      </c>
      <c r="R9" s="11" t="s">
        <v>86</v>
      </c>
    </row>
    <row r="10" spans="1:19" ht="24.95" customHeight="1" x14ac:dyDescent="0.25">
      <c r="A10" s="116" t="s">
        <v>45</v>
      </c>
      <c r="B10" s="11" t="s">
        <v>86</v>
      </c>
      <c r="C10" s="10">
        <v>24.6</v>
      </c>
      <c r="D10" s="10"/>
      <c r="E10" s="11">
        <v>33.4</v>
      </c>
      <c r="F10" s="10">
        <v>31.9</v>
      </c>
      <c r="G10" s="10"/>
      <c r="H10" s="11">
        <v>17.100000000000001</v>
      </c>
      <c r="I10" s="10">
        <v>16.5</v>
      </c>
      <c r="J10" s="10"/>
      <c r="K10" s="11" t="s">
        <v>86</v>
      </c>
      <c r="L10" s="10">
        <v>34</v>
      </c>
      <c r="M10" s="10"/>
      <c r="N10" s="11" t="s">
        <v>86</v>
      </c>
      <c r="O10" s="11" t="s">
        <v>86</v>
      </c>
      <c r="P10" s="7"/>
      <c r="Q10" s="11" t="s">
        <v>86</v>
      </c>
      <c r="R10" s="11" t="s">
        <v>86</v>
      </c>
    </row>
    <row r="11" spans="1:19" ht="24.95" customHeight="1" x14ac:dyDescent="0.25">
      <c r="A11" s="116" t="s">
        <v>46</v>
      </c>
      <c r="B11" s="11" t="s">
        <v>86</v>
      </c>
      <c r="C11" s="10">
        <v>28.8</v>
      </c>
      <c r="D11" s="10"/>
      <c r="E11" s="185" t="s">
        <v>86</v>
      </c>
      <c r="F11" s="10">
        <v>36.200000000000003</v>
      </c>
      <c r="G11" s="10"/>
      <c r="H11" s="185" t="s">
        <v>86</v>
      </c>
      <c r="I11" s="10">
        <v>20.6</v>
      </c>
      <c r="J11" s="10"/>
      <c r="K11" s="11" t="s">
        <v>86</v>
      </c>
      <c r="L11" s="10">
        <v>28</v>
      </c>
      <c r="M11" s="10"/>
      <c r="N11" s="11" t="s">
        <v>86</v>
      </c>
      <c r="O11" s="11" t="s">
        <v>86</v>
      </c>
      <c r="P11" s="7"/>
      <c r="Q11" s="11" t="s">
        <v>86</v>
      </c>
      <c r="R11" s="11" t="s">
        <v>86</v>
      </c>
    </row>
    <row r="12" spans="1:19" ht="24.95" customHeight="1" x14ac:dyDescent="0.25">
      <c r="A12" s="116" t="s">
        <v>47</v>
      </c>
      <c r="B12" s="11" t="s">
        <v>86</v>
      </c>
      <c r="C12" s="10">
        <v>31.3</v>
      </c>
      <c r="D12" s="10"/>
      <c r="E12" s="185" t="s">
        <v>86</v>
      </c>
      <c r="F12" s="10">
        <v>38.799999999999997</v>
      </c>
      <c r="G12" s="10"/>
      <c r="H12" s="185" t="s">
        <v>86</v>
      </c>
      <c r="I12" s="11">
        <v>23</v>
      </c>
      <c r="J12" s="10"/>
      <c r="K12" s="11" t="s">
        <v>86</v>
      </c>
      <c r="L12" s="10">
        <v>27</v>
      </c>
      <c r="M12" s="10"/>
      <c r="N12" s="11" t="s">
        <v>86</v>
      </c>
      <c r="O12" s="11" t="s">
        <v>86</v>
      </c>
      <c r="P12" s="7"/>
      <c r="Q12" s="11" t="s">
        <v>86</v>
      </c>
      <c r="R12" s="11" t="s">
        <v>86</v>
      </c>
    </row>
    <row r="13" spans="1:19" ht="24.95" customHeight="1" x14ac:dyDescent="0.25">
      <c r="A13" s="116" t="s">
        <v>48</v>
      </c>
      <c r="B13" s="11" t="s">
        <v>86</v>
      </c>
      <c r="C13" s="10">
        <v>38.5</v>
      </c>
      <c r="D13" s="10"/>
      <c r="E13" s="11">
        <v>37.5</v>
      </c>
      <c r="F13" s="10">
        <v>38.9</v>
      </c>
      <c r="G13" s="10"/>
      <c r="H13" s="11">
        <v>22.5</v>
      </c>
      <c r="I13" s="10">
        <v>22.9</v>
      </c>
      <c r="J13" s="10"/>
      <c r="K13" s="11" t="s">
        <v>86</v>
      </c>
      <c r="L13" s="10">
        <v>28</v>
      </c>
      <c r="M13" s="10"/>
      <c r="N13" s="11" t="s">
        <v>86</v>
      </c>
      <c r="O13" s="11" t="s">
        <v>86</v>
      </c>
      <c r="P13" s="7"/>
      <c r="Q13" s="11" t="s">
        <v>86</v>
      </c>
      <c r="R13" s="11" t="s">
        <v>86</v>
      </c>
    </row>
    <row r="14" spans="1:19" ht="24.95" customHeight="1" x14ac:dyDescent="0.25">
      <c r="A14" s="116" t="s">
        <v>49</v>
      </c>
      <c r="B14" s="11" t="s">
        <v>86</v>
      </c>
      <c r="C14" s="10">
        <v>27.8</v>
      </c>
      <c r="D14" s="10"/>
      <c r="E14" s="11">
        <v>40.4</v>
      </c>
      <c r="F14" s="11">
        <v>36</v>
      </c>
      <c r="G14" s="10"/>
      <c r="H14" s="11">
        <v>23.2</v>
      </c>
      <c r="I14" s="10">
        <v>19.600000000000001</v>
      </c>
      <c r="J14" s="10"/>
      <c r="K14" s="11" t="s">
        <v>86</v>
      </c>
      <c r="L14" s="10">
        <v>30</v>
      </c>
      <c r="M14" s="10"/>
      <c r="N14" s="11" t="s">
        <v>86</v>
      </c>
      <c r="O14" s="11" t="s">
        <v>86</v>
      </c>
      <c r="P14" s="7"/>
      <c r="Q14" s="11" t="s">
        <v>86</v>
      </c>
      <c r="R14" s="11" t="s">
        <v>86</v>
      </c>
    </row>
    <row r="15" spans="1:19" ht="24.95" customHeight="1" x14ac:dyDescent="0.25">
      <c r="A15" s="114" t="s">
        <v>94</v>
      </c>
      <c r="B15" s="11" t="s">
        <v>86</v>
      </c>
      <c r="C15" s="10">
        <v>21.9</v>
      </c>
      <c r="D15" s="10"/>
      <c r="E15" s="11">
        <v>33.1</v>
      </c>
      <c r="F15" s="10">
        <v>29.8</v>
      </c>
      <c r="G15" s="10"/>
      <c r="H15" s="11">
        <v>15.3</v>
      </c>
      <c r="I15" s="10">
        <v>14.6</v>
      </c>
      <c r="J15" s="10"/>
      <c r="K15" s="11" t="s">
        <v>86</v>
      </c>
      <c r="L15" s="10">
        <v>41</v>
      </c>
      <c r="M15" s="10"/>
      <c r="N15" s="11" t="s">
        <v>86</v>
      </c>
      <c r="O15" s="11" t="s">
        <v>86</v>
      </c>
      <c r="P15" s="7"/>
      <c r="Q15" s="11" t="s">
        <v>86</v>
      </c>
      <c r="R15" s="11" t="s">
        <v>86</v>
      </c>
    </row>
    <row r="16" spans="1:19" ht="24.95" customHeight="1" x14ac:dyDescent="0.25">
      <c r="A16" s="114" t="s">
        <v>50</v>
      </c>
      <c r="B16" s="185" t="s">
        <v>86</v>
      </c>
      <c r="C16" s="185">
        <v>14</v>
      </c>
      <c r="D16" s="10"/>
      <c r="E16" s="185">
        <v>21.5</v>
      </c>
      <c r="F16" s="10">
        <v>21.2</v>
      </c>
      <c r="G16" s="10"/>
      <c r="H16" s="185">
        <v>8.8000000000000007</v>
      </c>
      <c r="I16" s="10">
        <v>7.8</v>
      </c>
      <c r="J16" s="10"/>
      <c r="K16" s="185" t="s">
        <v>86</v>
      </c>
      <c r="L16" s="10">
        <v>55</v>
      </c>
      <c r="M16" s="10"/>
      <c r="N16" s="185" t="s">
        <v>86</v>
      </c>
      <c r="O16" s="185" t="s">
        <v>86</v>
      </c>
      <c r="P16" s="7"/>
      <c r="Q16" s="185" t="s">
        <v>86</v>
      </c>
      <c r="R16" s="185" t="s">
        <v>86</v>
      </c>
    </row>
    <row r="17" spans="1:18" ht="24.95" customHeight="1" thickBot="1" x14ac:dyDescent="0.3">
      <c r="A17" s="115" t="s">
        <v>95</v>
      </c>
      <c r="B17" s="13" t="s">
        <v>86</v>
      </c>
      <c r="C17" s="13">
        <v>9</v>
      </c>
      <c r="D17" s="14"/>
      <c r="E17" s="13">
        <v>16.399999999999999</v>
      </c>
      <c r="F17" s="14">
        <v>15.2</v>
      </c>
      <c r="G17" s="14"/>
      <c r="H17" s="13">
        <v>5.8</v>
      </c>
      <c r="I17" s="14">
        <v>3.8</v>
      </c>
      <c r="J17" s="14"/>
      <c r="K17" s="13" t="s">
        <v>86</v>
      </c>
      <c r="L17" s="14">
        <v>69</v>
      </c>
      <c r="M17" s="14"/>
      <c r="N17" s="13" t="s">
        <v>86</v>
      </c>
      <c r="O17" s="13" t="s">
        <v>86</v>
      </c>
      <c r="P17" s="8"/>
      <c r="Q17" s="13" t="s">
        <v>86</v>
      </c>
      <c r="R17" s="13" t="s">
        <v>86</v>
      </c>
    </row>
    <row r="18" spans="1:18" ht="4.5" customHeight="1" thickTop="1" x14ac:dyDescent="0.25">
      <c r="A18" s="89"/>
      <c r="B18" s="2"/>
      <c r="C18" s="2"/>
      <c r="D18" s="2"/>
      <c r="E18" s="2"/>
      <c r="F18" s="74"/>
      <c r="G18" s="74"/>
      <c r="H18" s="2"/>
      <c r="I18" s="74"/>
      <c r="J18" s="74"/>
      <c r="K18" s="3"/>
      <c r="L18" s="74"/>
      <c r="M18" s="74"/>
      <c r="N18" s="74"/>
      <c r="O18" s="74"/>
      <c r="P18" s="74"/>
      <c r="Q18" s="74"/>
      <c r="R18" s="74"/>
    </row>
    <row r="19" spans="1:18" ht="21" customHeight="1" x14ac:dyDescent="0.25">
      <c r="A19" s="333" t="s">
        <v>144</v>
      </c>
      <c r="B19" s="333"/>
      <c r="C19" s="333"/>
      <c r="D19" s="333"/>
      <c r="E19" s="333"/>
      <c r="F19" s="333"/>
      <c r="G19" s="333"/>
      <c r="H19" s="333"/>
      <c r="I19" s="169"/>
      <c r="J19" s="169"/>
      <c r="K19" s="175"/>
      <c r="L19" s="169"/>
      <c r="M19" s="169"/>
      <c r="N19" s="169"/>
      <c r="O19" s="169"/>
      <c r="P19" s="169"/>
      <c r="Q19" s="169"/>
      <c r="R19" s="169"/>
    </row>
    <row r="20" spans="1:18" ht="20.25" customHeight="1" x14ac:dyDescent="0.25">
      <c r="A20" s="319" t="s">
        <v>219</v>
      </c>
      <c r="B20" s="319"/>
      <c r="C20" s="319"/>
      <c r="D20" s="319"/>
      <c r="E20" s="319"/>
      <c r="F20" s="319"/>
      <c r="G20" s="319"/>
      <c r="H20" s="319"/>
      <c r="I20" s="319"/>
      <c r="J20" s="319"/>
      <c r="K20" s="319"/>
      <c r="L20" s="319"/>
      <c r="M20" s="319"/>
      <c r="N20" s="319"/>
      <c r="O20" s="319"/>
      <c r="P20" s="319"/>
      <c r="Q20" s="319"/>
      <c r="R20" s="319"/>
    </row>
    <row r="21" spans="1:18" ht="15.75" customHeight="1" x14ac:dyDescent="0.25">
      <c r="A21" s="318" t="s">
        <v>230</v>
      </c>
      <c r="B21" s="318"/>
      <c r="C21" s="318"/>
      <c r="D21" s="318"/>
      <c r="E21" s="318"/>
      <c r="F21" s="318"/>
      <c r="G21" s="318"/>
      <c r="H21" s="318"/>
      <c r="I21" s="316"/>
      <c r="J21" s="316"/>
      <c r="K21" s="316"/>
      <c r="L21" s="316"/>
      <c r="M21" s="316"/>
      <c r="N21" s="316"/>
      <c r="O21" s="316"/>
      <c r="P21" s="316"/>
      <c r="Q21" s="316"/>
      <c r="R21" s="316"/>
    </row>
    <row r="22" spans="1:18" ht="16.5" customHeight="1" x14ac:dyDescent="0.25">
      <c r="A22" s="318" t="s">
        <v>235</v>
      </c>
      <c r="B22" s="318"/>
      <c r="C22" s="318"/>
      <c r="D22" s="318"/>
      <c r="E22" s="318"/>
      <c r="F22" s="318"/>
      <c r="G22" s="318"/>
      <c r="H22" s="318"/>
      <c r="I22" s="318"/>
      <c r="J22" s="318"/>
      <c r="K22" s="318"/>
      <c r="L22" s="318"/>
      <c r="M22" s="316"/>
      <c r="N22" s="316"/>
      <c r="O22" s="316"/>
      <c r="P22" s="316"/>
      <c r="Q22" s="316"/>
      <c r="R22" s="316"/>
    </row>
    <row r="23" spans="1:18" ht="16.5" customHeight="1" x14ac:dyDescent="0.25">
      <c r="A23" s="317"/>
      <c r="B23" s="317"/>
      <c r="C23" s="317"/>
      <c r="D23" s="317"/>
      <c r="E23" s="317"/>
      <c r="F23" s="317"/>
      <c r="G23" s="317"/>
      <c r="H23" s="317"/>
      <c r="I23" s="317"/>
      <c r="J23" s="317"/>
      <c r="K23" s="317"/>
      <c r="L23" s="317"/>
      <c r="M23" s="316"/>
      <c r="N23" s="316"/>
      <c r="O23" s="316"/>
      <c r="P23" s="316"/>
      <c r="Q23" s="316"/>
      <c r="R23" s="316"/>
    </row>
    <row r="24" spans="1:18" ht="31.5" customHeight="1" x14ac:dyDescent="0.25">
      <c r="A24" s="332" t="s">
        <v>188</v>
      </c>
      <c r="B24" s="332"/>
      <c r="C24" s="332"/>
      <c r="D24" s="332"/>
      <c r="E24" s="332"/>
      <c r="F24" s="332"/>
      <c r="G24" s="332"/>
      <c r="H24" s="332"/>
      <c r="I24" s="332"/>
      <c r="J24" s="332"/>
      <c r="K24" s="332"/>
      <c r="L24" s="332"/>
      <c r="M24" s="332"/>
      <c r="N24" s="332"/>
      <c r="O24" s="332"/>
      <c r="P24" s="332"/>
      <c r="Q24" s="332"/>
      <c r="R24" s="332"/>
    </row>
    <row r="25" spans="1:18" ht="19.5" customHeight="1" x14ac:dyDescent="0.25">
      <c r="A25" s="320" t="s">
        <v>175</v>
      </c>
      <c r="B25" s="320"/>
      <c r="C25" s="320"/>
      <c r="D25" s="320"/>
      <c r="E25" s="320"/>
      <c r="F25" s="331">
        <v>13</v>
      </c>
      <c r="G25" s="331"/>
      <c r="H25" s="331"/>
      <c r="I25" s="331"/>
      <c r="J25" s="331"/>
      <c r="K25" s="331"/>
      <c r="L25" s="331"/>
      <c r="M25" s="331"/>
      <c r="N25" s="331"/>
      <c r="O25" s="331"/>
      <c r="P25" s="331"/>
      <c r="Q25" s="331"/>
      <c r="R25" s="331"/>
    </row>
  </sheetData>
  <mergeCells count="19">
    <mergeCell ref="A20:R20"/>
    <mergeCell ref="A24:R24"/>
    <mergeCell ref="A25:E25"/>
    <mergeCell ref="A19:H19"/>
    <mergeCell ref="F25:R25"/>
    <mergeCell ref="A21:H21"/>
    <mergeCell ref="A22:L22"/>
    <mergeCell ref="A1:R1"/>
    <mergeCell ref="A3:A5"/>
    <mergeCell ref="B3:I3"/>
    <mergeCell ref="B4:C4"/>
    <mergeCell ref="E4:F4"/>
    <mergeCell ref="H4:I4"/>
    <mergeCell ref="K4:L4"/>
    <mergeCell ref="N4:N5"/>
    <mergeCell ref="O4:O5"/>
    <mergeCell ref="Q4:Q5"/>
    <mergeCell ref="R4:R5"/>
    <mergeCell ref="K3:R3"/>
  </mergeCells>
  <printOptions horizontalCentered="1"/>
  <pageMargins left="0.70866141732283472" right="0.70866141732283472" top="0.59055118110236227" bottom="0.19685039370078741"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Y26"/>
  <sheetViews>
    <sheetView rightToLeft="1" view="pageBreakPreview" topLeftCell="A10" zoomScaleSheetLayoutView="100" workbookViewId="0">
      <selection activeCell="Q21" sqref="Q21"/>
    </sheetView>
  </sheetViews>
  <sheetFormatPr defaultRowHeight="15.75" x14ac:dyDescent="0.25"/>
  <cols>
    <col min="1" max="1" width="12.125" style="82" customWidth="1"/>
    <col min="2" max="3" width="7.625" style="77" customWidth="1"/>
    <col min="4" max="4" width="0.875" style="77" customWidth="1"/>
    <col min="5" max="6" width="7.375" style="77" customWidth="1"/>
    <col min="7" max="7" width="0.875" style="77" customWidth="1"/>
    <col min="8" max="9" width="7.625" style="77" customWidth="1"/>
    <col min="10" max="10" width="0.875" style="77" customWidth="1"/>
    <col min="11" max="12" width="7.625" style="77" customWidth="1"/>
    <col min="13" max="13" width="0.875" style="77" customWidth="1"/>
    <col min="14" max="15" width="8.625" style="77" customWidth="1"/>
    <col min="16" max="16" width="0.875" style="77" customWidth="1"/>
    <col min="17" max="17" width="8.625" style="77" customWidth="1"/>
    <col min="18" max="18" width="8.625" style="87" customWidth="1"/>
    <col min="19" max="19" width="9" style="77" hidden="1" customWidth="1"/>
    <col min="20" max="16384" width="9" style="77"/>
  </cols>
  <sheetData>
    <row r="1" spans="1:25" ht="26.25" customHeight="1" x14ac:dyDescent="0.25">
      <c r="A1" s="321" t="s">
        <v>210</v>
      </c>
      <c r="B1" s="321"/>
      <c r="C1" s="321"/>
      <c r="D1" s="321"/>
      <c r="E1" s="321"/>
      <c r="F1" s="321"/>
      <c r="G1" s="321"/>
      <c r="H1" s="321"/>
      <c r="I1" s="321"/>
      <c r="J1" s="321"/>
      <c r="K1" s="321"/>
      <c r="L1" s="321"/>
      <c r="M1" s="321"/>
      <c r="N1" s="321"/>
      <c r="O1" s="321"/>
      <c r="P1" s="321"/>
      <c r="Q1" s="321"/>
      <c r="R1" s="321"/>
    </row>
    <row r="2" spans="1:25" ht="26.25" customHeight="1" thickBot="1" x14ac:dyDescent="0.3">
      <c r="A2" s="159" t="s">
        <v>126</v>
      </c>
      <c r="B2" s="157"/>
      <c r="C2" s="157"/>
      <c r="D2" s="157"/>
      <c r="E2" s="157"/>
      <c r="F2" s="157"/>
      <c r="G2" s="157"/>
      <c r="H2" s="157"/>
      <c r="I2" s="157"/>
      <c r="J2" s="157"/>
      <c r="K2" s="157"/>
      <c r="L2" s="157"/>
      <c r="M2" s="157"/>
      <c r="N2" s="157"/>
      <c r="O2" s="157"/>
      <c r="P2" s="157"/>
      <c r="Q2" s="157"/>
      <c r="R2" s="176"/>
    </row>
    <row r="3" spans="1:25" ht="30.75" customHeight="1" thickTop="1" x14ac:dyDescent="0.25">
      <c r="A3" s="322" t="s">
        <v>35</v>
      </c>
      <c r="B3" s="325" t="s">
        <v>205</v>
      </c>
      <c r="C3" s="325"/>
      <c r="D3" s="325"/>
      <c r="E3" s="325"/>
      <c r="F3" s="325"/>
      <c r="G3" s="325"/>
      <c r="H3" s="325"/>
      <c r="I3" s="325"/>
      <c r="J3" s="260"/>
      <c r="K3" s="325" t="s">
        <v>204</v>
      </c>
      <c r="L3" s="325"/>
      <c r="M3" s="325"/>
      <c r="N3" s="325"/>
      <c r="O3" s="325"/>
      <c r="P3" s="325"/>
      <c r="Q3" s="325"/>
      <c r="R3" s="325"/>
    </row>
    <row r="4" spans="1:25" ht="26.1" customHeight="1" x14ac:dyDescent="0.25">
      <c r="A4" s="323"/>
      <c r="B4" s="326" t="s">
        <v>208</v>
      </c>
      <c r="C4" s="326"/>
      <c r="D4" s="269"/>
      <c r="E4" s="326" t="s">
        <v>36</v>
      </c>
      <c r="F4" s="326"/>
      <c r="G4" s="269"/>
      <c r="H4" s="326" t="s">
        <v>37</v>
      </c>
      <c r="I4" s="326"/>
      <c r="J4" s="269"/>
      <c r="K4" s="326" t="s">
        <v>209</v>
      </c>
      <c r="L4" s="326"/>
      <c r="M4" s="269"/>
      <c r="N4" s="327" t="s">
        <v>39</v>
      </c>
      <c r="O4" s="327" t="s">
        <v>40</v>
      </c>
      <c r="P4" s="270"/>
      <c r="Q4" s="327" t="s">
        <v>68</v>
      </c>
      <c r="R4" s="327" t="s">
        <v>40</v>
      </c>
    </row>
    <row r="5" spans="1:25" ht="26.1" customHeight="1" x14ac:dyDescent="0.25">
      <c r="A5" s="324"/>
      <c r="B5" s="234">
        <v>2020</v>
      </c>
      <c r="C5" s="235" t="s">
        <v>38</v>
      </c>
      <c r="D5" s="268"/>
      <c r="E5" s="234">
        <v>2020</v>
      </c>
      <c r="F5" s="235" t="s">
        <v>38</v>
      </c>
      <c r="G5" s="268"/>
      <c r="H5" s="234">
        <v>2020</v>
      </c>
      <c r="I5" s="235" t="s">
        <v>38</v>
      </c>
      <c r="J5" s="268"/>
      <c r="K5" s="234">
        <v>2020</v>
      </c>
      <c r="L5" s="237" t="s">
        <v>38</v>
      </c>
      <c r="M5" s="268"/>
      <c r="N5" s="328"/>
      <c r="O5" s="328"/>
      <c r="P5" s="270"/>
      <c r="Q5" s="328"/>
      <c r="R5" s="328"/>
    </row>
    <row r="6" spans="1:25" ht="24" customHeight="1" x14ac:dyDescent="0.25">
      <c r="A6" s="113" t="s">
        <v>41</v>
      </c>
      <c r="B6" s="44">
        <v>14</v>
      </c>
      <c r="C6" s="20">
        <v>12.3</v>
      </c>
      <c r="D6" s="20"/>
      <c r="E6" s="20">
        <v>20.2</v>
      </c>
      <c r="F6" s="20">
        <v>18.3</v>
      </c>
      <c r="G6" s="20"/>
      <c r="H6" s="20">
        <v>9.1</v>
      </c>
      <c r="I6" s="20">
        <v>7.2</v>
      </c>
      <c r="J6" s="20"/>
      <c r="K6" s="20">
        <v>63</v>
      </c>
      <c r="L6" s="20">
        <v>73</v>
      </c>
      <c r="M6" s="20"/>
      <c r="N6" s="20">
        <v>94</v>
      </c>
      <c r="O6" s="20">
        <v>15</v>
      </c>
      <c r="P6" s="20"/>
      <c r="Q6" s="20">
        <v>26</v>
      </c>
      <c r="R6" s="24">
        <v>9</v>
      </c>
    </row>
    <row r="7" spans="1:25" ht="24" customHeight="1" x14ac:dyDescent="0.25">
      <c r="A7" s="114" t="s">
        <v>42</v>
      </c>
      <c r="B7" s="11">
        <v>16.3</v>
      </c>
      <c r="C7" s="10">
        <v>14.7</v>
      </c>
      <c r="D7" s="10"/>
      <c r="E7" s="11">
        <v>22.4</v>
      </c>
      <c r="F7" s="10">
        <v>21.1</v>
      </c>
      <c r="G7" s="10"/>
      <c r="H7" s="11">
        <v>11</v>
      </c>
      <c r="I7" s="10">
        <v>9.1</v>
      </c>
      <c r="J7" s="10"/>
      <c r="K7" s="10">
        <v>55</v>
      </c>
      <c r="L7" s="10">
        <v>65</v>
      </c>
      <c r="M7" s="10"/>
      <c r="N7" s="10">
        <v>91</v>
      </c>
      <c r="O7" s="10">
        <v>28</v>
      </c>
      <c r="P7" s="10"/>
      <c r="Q7" s="10">
        <v>18</v>
      </c>
      <c r="R7" s="12">
        <v>6</v>
      </c>
    </row>
    <row r="8" spans="1:25" ht="24" customHeight="1" x14ac:dyDescent="0.25">
      <c r="A8" s="114" t="s">
        <v>43</v>
      </c>
      <c r="B8" s="185" t="s">
        <v>86</v>
      </c>
      <c r="C8" s="10">
        <v>19.100000000000001</v>
      </c>
      <c r="D8" s="10"/>
      <c r="E8" s="185" t="s">
        <v>86</v>
      </c>
      <c r="F8" s="10">
        <v>25.6</v>
      </c>
      <c r="G8" s="10"/>
      <c r="H8" s="185" t="s">
        <v>86</v>
      </c>
      <c r="I8" s="10">
        <v>13.3</v>
      </c>
      <c r="J8" s="10"/>
      <c r="K8" s="185" t="s">
        <v>86</v>
      </c>
      <c r="L8" s="10">
        <v>57</v>
      </c>
      <c r="M8" s="10"/>
      <c r="N8" s="185" t="s">
        <v>86</v>
      </c>
      <c r="O8" s="185" t="s">
        <v>86</v>
      </c>
      <c r="P8" s="10"/>
      <c r="Q8" s="185" t="s">
        <v>86</v>
      </c>
      <c r="R8" s="185" t="s">
        <v>86</v>
      </c>
    </row>
    <row r="9" spans="1:25" ht="24" customHeight="1" x14ac:dyDescent="0.25">
      <c r="A9" s="114" t="s">
        <v>44</v>
      </c>
      <c r="B9" s="185" t="s">
        <v>86</v>
      </c>
      <c r="C9" s="10">
        <v>24.9</v>
      </c>
      <c r="D9" s="10"/>
      <c r="E9" s="185" t="s">
        <v>86</v>
      </c>
      <c r="F9" s="10">
        <v>31.7</v>
      </c>
      <c r="G9" s="10"/>
      <c r="H9" s="185" t="s">
        <v>86</v>
      </c>
      <c r="I9" s="10">
        <v>18.7</v>
      </c>
      <c r="J9" s="10"/>
      <c r="K9" s="185" t="s">
        <v>86</v>
      </c>
      <c r="L9" s="10">
        <v>50</v>
      </c>
      <c r="M9" s="10"/>
      <c r="N9" s="185" t="s">
        <v>86</v>
      </c>
      <c r="O9" s="185" t="s">
        <v>86</v>
      </c>
      <c r="P9" s="10"/>
      <c r="Q9" s="185" t="s">
        <v>86</v>
      </c>
      <c r="R9" s="185" t="s">
        <v>86</v>
      </c>
      <c r="Y9" s="147"/>
    </row>
    <row r="10" spans="1:25" ht="24" customHeight="1" x14ac:dyDescent="0.25">
      <c r="A10" s="114" t="s">
        <v>45</v>
      </c>
      <c r="B10" s="11">
        <v>33.5</v>
      </c>
      <c r="C10" s="11">
        <v>31</v>
      </c>
      <c r="D10" s="10"/>
      <c r="E10" s="185">
        <v>41</v>
      </c>
      <c r="F10" s="10">
        <v>37.6</v>
      </c>
      <c r="G10" s="10"/>
      <c r="H10" s="10">
        <v>25.9</v>
      </c>
      <c r="I10" s="10">
        <v>24.4</v>
      </c>
      <c r="J10" s="10"/>
      <c r="K10" s="10">
        <v>26</v>
      </c>
      <c r="L10" s="10">
        <v>42</v>
      </c>
      <c r="M10" s="10"/>
      <c r="N10" s="10">
        <v>71</v>
      </c>
      <c r="O10" s="10">
        <v>1</v>
      </c>
      <c r="P10" s="10"/>
      <c r="Q10" s="10">
        <v>6</v>
      </c>
      <c r="R10" s="288" t="s">
        <v>222</v>
      </c>
    </row>
    <row r="11" spans="1:25" ht="24" customHeight="1" x14ac:dyDescent="0.25">
      <c r="A11" s="114" t="s">
        <v>46</v>
      </c>
      <c r="B11" s="185" t="s">
        <v>86</v>
      </c>
      <c r="C11" s="10">
        <v>34.200000000000003</v>
      </c>
      <c r="D11" s="10"/>
      <c r="E11" s="185" t="s">
        <v>86</v>
      </c>
      <c r="F11" s="10">
        <v>41.1</v>
      </c>
      <c r="G11" s="10"/>
      <c r="H11" s="185" t="s">
        <v>86</v>
      </c>
      <c r="I11" s="10">
        <v>27.2</v>
      </c>
      <c r="J11" s="10"/>
      <c r="K11" s="185" t="s">
        <v>86</v>
      </c>
      <c r="L11" s="185" t="s">
        <v>86</v>
      </c>
      <c r="M11" s="10"/>
      <c r="N11" s="185" t="s">
        <v>86</v>
      </c>
      <c r="O11" s="185" t="s">
        <v>86</v>
      </c>
      <c r="P11" s="185"/>
      <c r="Q11" s="185" t="s">
        <v>86</v>
      </c>
      <c r="R11" s="185" t="s">
        <v>86</v>
      </c>
    </row>
    <row r="12" spans="1:25" ht="24" customHeight="1" x14ac:dyDescent="0.25">
      <c r="A12" s="114" t="s">
        <v>47</v>
      </c>
      <c r="B12" s="11">
        <v>41.2</v>
      </c>
      <c r="C12" s="10">
        <v>35.700000000000003</v>
      </c>
      <c r="D12" s="10"/>
      <c r="E12" s="185">
        <v>49</v>
      </c>
      <c r="F12" s="11">
        <v>43</v>
      </c>
      <c r="G12" s="10"/>
      <c r="H12" s="11">
        <v>33.9</v>
      </c>
      <c r="I12" s="10">
        <v>28.4</v>
      </c>
      <c r="J12" s="10"/>
      <c r="K12" s="10">
        <v>29</v>
      </c>
      <c r="L12" s="10">
        <v>36</v>
      </c>
      <c r="M12" s="10"/>
      <c r="N12" s="66">
        <v>90</v>
      </c>
      <c r="O12" s="10">
        <v>11</v>
      </c>
      <c r="P12" s="10"/>
      <c r="Q12" s="10">
        <v>5</v>
      </c>
      <c r="R12" s="12">
        <v>21</v>
      </c>
    </row>
    <row r="13" spans="1:25" ht="24" customHeight="1" x14ac:dyDescent="0.25">
      <c r="A13" s="114" t="s">
        <v>48</v>
      </c>
      <c r="B13" s="11">
        <v>38.299999999999997</v>
      </c>
      <c r="C13" s="10">
        <v>35.299999999999997</v>
      </c>
      <c r="D13" s="10"/>
      <c r="E13" s="185">
        <v>45.4</v>
      </c>
      <c r="F13" s="10">
        <v>43.4</v>
      </c>
      <c r="G13" s="10"/>
      <c r="H13" s="185">
        <v>31</v>
      </c>
      <c r="I13" s="10">
        <v>27.3</v>
      </c>
      <c r="J13" s="10"/>
      <c r="K13" s="10">
        <v>22</v>
      </c>
      <c r="L13" s="10">
        <v>26</v>
      </c>
      <c r="M13" s="10"/>
      <c r="N13" s="66">
        <v>55</v>
      </c>
      <c r="O13" s="10">
        <v>31</v>
      </c>
      <c r="P13" s="10"/>
      <c r="Q13" s="10">
        <v>2</v>
      </c>
      <c r="R13" s="12">
        <v>23</v>
      </c>
      <c r="Y13" s="77" t="s">
        <v>133</v>
      </c>
    </row>
    <row r="14" spans="1:25" ht="24" customHeight="1" x14ac:dyDescent="0.25">
      <c r="A14" s="114" t="s">
        <v>49</v>
      </c>
      <c r="B14" s="11">
        <v>36.5</v>
      </c>
      <c r="C14" s="10">
        <v>32.1</v>
      </c>
      <c r="D14" s="10"/>
      <c r="E14" s="11">
        <v>45.6</v>
      </c>
      <c r="F14" s="10">
        <v>40.9</v>
      </c>
      <c r="G14" s="10"/>
      <c r="H14" s="10">
        <v>28.7</v>
      </c>
      <c r="I14" s="10">
        <v>23.8</v>
      </c>
      <c r="J14" s="10"/>
      <c r="K14" s="10">
        <v>31</v>
      </c>
      <c r="L14" s="10">
        <v>27</v>
      </c>
      <c r="M14" s="10"/>
      <c r="N14" s="66">
        <v>88</v>
      </c>
      <c r="O14" s="10">
        <v>6</v>
      </c>
      <c r="P14" s="10"/>
      <c r="Q14" s="10">
        <v>8</v>
      </c>
      <c r="R14" s="12">
        <v>22</v>
      </c>
    </row>
    <row r="15" spans="1:25" ht="24" customHeight="1" x14ac:dyDescent="0.25">
      <c r="A15" s="114" t="s">
        <v>94</v>
      </c>
      <c r="B15" s="11">
        <v>27.9</v>
      </c>
      <c r="C15" s="10">
        <v>26.8</v>
      </c>
      <c r="D15" s="10"/>
      <c r="E15" s="185">
        <v>38</v>
      </c>
      <c r="F15" s="10">
        <v>35.9</v>
      </c>
      <c r="G15" s="10"/>
      <c r="H15" s="10">
        <v>20.399999999999999</v>
      </c>
      <c r="I15" s="10">
        <v>19.399999999999999</v>
      </c>
      <c r="J15" s="10"/>
      <c r="K15" s="10">
        <v>34</v>
      </c>
      <c r="L15" s="10">
        <v>33</v>
      </c>
      <c r="M15" s="10"/>
      <c r="N15" s="10">
        <v>85</v>
      </c>
      <c r="O15" s="10">
        <v>1</v>
      </c>
      <c r="P15" s="10"/>
      <c r="Q15" s="10">
        <v>9</v>
      </c>
      <c r="R15" s="12">
        <v>4</v>
      </c>
    </row>
    <row r="16" spans="1:25" ht="24" customHeight="1" x14ac:dyDescent="0.25">
      <c r="A16" s="114" t="s">
        <v>50</v>
      </c>
      <c r="B16" s="11">
        <v>21.7</v>
      </c>
      <c r="C16" s="10">
        <v>19.5</v>
      </c>
      <c r="D16" s="10"/>
      <c r="E16" s="10">
        <v>27.9</v>
      </c>
      <c r="F16" s="10">
        <v>26.8</v>
      </c>
      <c r="G16" s="10"/>
      <c r="H16" s="10">
        <v>17.2</v>
      </c>
      <c r="I16" s="10">
        <v>13.5</v>
      </c>
      <c r="J16" s="10"/>
      <c r="K16" s="10">
        <v>63</v>
      </c>
      <c r="L16" s="10">
        <v>62</v>
      </c>
      <c r="M16" s="10"/>
      <c r="N16" s="10">
        <v>95</v>
      </c>
      <c r="O16" s="10">
        <v>30</v>
      </c>
      <c r="P16" s="10"/>
      <c r="Q16" s="10">
        <v>7</v>
      </c>
      <c r="R16" s="12">
        <v>8</v>
      </c>
    </row>
    <row r="17" spans="1:18" ht="24" customHeight="1" thickBot="1" x14ac:dyDescent="0.3">
      <c r="A17" s="115" t="s">
        <v>95</v>
      </c>
      <c r="B17" s="13">
        <v>14.8</v>
      </c>
      <c r="C17" s="14">
        <v>13.7</v>
      </c>
      <c r="D17" s="14"/>
      <c r="E17" s="13">
        <v>20.100000000000001</v>
      </c>
      <c r="F17" s="13">
        <v>20</v>
      </c>
      <c r="G17" s="14"/>
      <c r="H17" s="14">
        <v>10.8</v>
      </c>
      <c r="I17" s="14">
        <v>8.6</v>
      </c>
      <c r="J17" s="14"/>
      <c r="K17" s="14">
        <v>72</v>
      </c>
      <c r="L17" s="14">
        <v>72</v>
      </c>
      <c r="M17" s="14"/>
      <c r="N17" s="14">
        <v>98</v>
      </c>
      <c r="O17" s="14">
        <v>19</v>
      </c>
      <c r="P17" s="14"/>
      <c r="Q17" s="14">
        <v>29</v>
      </c>
      <c r="R17" s="15">
        <v>25</v>
      </c>
    </row>
    <row r="18" spans="1:18" ht="10.5" customHeight="1" thickTop="1" x14ac:dyDescent="0.25">
      <c r="A18" s="37"/>
      <c r="B18" s="2"/>
      <c r="C18" s="2"/>
      <c r="D18" s="2"/>
      <c r="E18" s="74"/>
      <c r="F18" s="2"/>
      <c r="G18" s="2"/>
      <c r="H18" s="74"/>
      <c r="I18" s="2"/>
      <c r="J18" s="2"/>
      <c r="K18" s="3"/>
      <c r="L18" s="3"/>
      <c r="M18" s="3"/>
      <c r="N18" s="3"/>
      <c r="O18" s="3"/>
      <c r="P18" s="3"/>
      <c r="Q18" s="3"/>
      <c r="R18" s="73"/>
    </row>
    <row r="19" spans="1:18" ht="18" customHeight="1" x14ac:dyDescent="0.25">
      <c r="A19" s="319" t="s">
        <v>231</v>
      </c>
      <c r="B19" s="319"/>
      <c r="C19" s="319"/>
      <c r="D19" s="319"/>
      <c r="E19" s="319"/>
      <c r="F19" s="319"/>
      <c r="G19" s="319"/>
      <c r="H19" s="319"/>
      <c r="I19" s="319"/>
      <c r="J19" s="319"/>
      <c r="K19" s="319"/>
      <c r="L19" s="319"/>
      <c r="M19" s="319"/>
      <c r="N19" s="319"/>
      <c r="O19" s="319"/>
      <c r="P19" s="319"/>
      <c r="Q19" s="319"/>
      <c r="R19" s="319"/>
    </row>
    <row r="20" spans="1:18" ht="16.5" customHeight="1" x14ac:dyDescent="0.25">
      <c r="A20" s="318" t="s">
        <v>230</v>
      </c>
      <c r="B20" s="318"/>
      <c r="C20" s="318"/>
      <c r="D20" s="318"/>
      <c r="E20" s="318"/>
      <c r="F20" s="318"/>
      <c r="G20" s="318"/>
      <c r="H20" s="318"/>
      <c r="I20" s="316"/>
      <c r="J20" s="316"/>
      <c r="K20" s="316"/>
      <c r="L20" s="316"/>
      <c r="M20" s="316"/>
      <c r="N20" s="316"/>
      <c r="O20" s="316"/>
      <c r="P20" s="316"/>
      <c r="Q20" s="316"/>
      <c r="R20" s="316"/>
    </row>
    <row r="21" spans="1:18" ht="19.5" customHeight="1" x14ac:dyDescent="0.25">
      <c r="A21" s="318" t="s">
        <v>235</v>
      </c>
      <c r="B21" s="318"/>
      <c r="C21" s="318"/>
      <c r="D21" s="318"/>
      <c r="E21" s="318"/>
      <c r="F21" s="318"/>
      <c r="G21" s="318"/>
      <c r="H21" s="318"/>
      <c r="I21" s="318"/>
      <c r="J21" s="318"/>
    </row>
    <row r="22" spans="1:18" ht="9" customHeight="1" x14ac:dyDescent="0.25">
      <c r="A22" s="149"/>
      <c r="B22" s="149"/>
      <c r="C22" s="149"/>
      <c r="D22" s="149"/>
      <c r="E22" s="149"/>
      <c r="F22" s="149"/>
      <c r="G22" s="149"/>
      <c r="H22" s="149"/>
      <c r="I22" s="149"/>
      <c r="J22" s="149"/>
      <c r="K22" s="149"/>
      <c r="L22" s="149"/>
      <c r="M22" s="149"/>
      <c r="N22" s="149"/>
      <c r="O22" s="149"/>
      <c r="P22" s="149"/>
      <c r="Q22" s="149"/>
      <c r="R22" s="177"/>
    </row>
    <row r="23" spans="1:18" ht="31.5" customHeight="1" x14ac:dyDescent="0.25">
      <c r="A23" s="319" t="s">
        <v>187</v>
      </c>
      <c r="B23" s="319"/>
      <c r="C23" s="319"/>
      <c r="D23" s="319"/>
      <c r="E23" s="319"/>
      <c r="F23" s="319"/>
      <c r="G23" s="319"/>
      <c r="H23" s="319"/>
      <c r="I23" s="319"/>
      <c r="J23" s="319"/>
      <c r="K23" s="319"/>
      <c r="L23" s="319"/>
      <c r="M23" s="319"/>
      <c r="N23" s="319"/>
      <c r="O23" s="319"/>
      <c r="P23" s="319"/>
      <c r="Q23" s="319"/>
      <c r="R23" s="319"/>
    </row>
    <row r="24" spans="1:18" ht="7.5" customHeight="1" x14ac:dyDescent="0.25">
      <c r="A24" s="149"/>
      <c r="B24" s="149"/>
      <c r="C24" s="149"/>
      <c r="D24" s="149"/>
      <c r="E24" s="149"/>
      <c r="F24" s="149"/>
      <c r="G24" s="149"/>
      <c r="H24" s="149"/>
      <c r="I24" s="149"/>
      <c r="J24" s="149"/>
      <c r="K24" s="149"/>
      <c r="L24" s="149"/>
      <c r="M24" s="149"/>
      <c r="N24" s="149"/>
      <c r="O24" s="149"/>
      <c r="P24" s="149"/>
      <c r="Q24" s="149"/>
      <c r="R24" s="177"/>
    </row>
    <row r="25" spans="1:18" ht="11.25" customHeight="1" x14ac:dyDescent="0.25">
      <c r="A25" s="170"/>
      <c r="B25" s="171"/>
      <c r="C25" s="171"/>
      <c r="D25" s="171"/>
      <c r="E25" s="172"/>
      <c r="F25" s="171"/>
      <c r="G25" s="171"/>
      <c r="H25" s="172"/>
      <c r="I25" s="171"/>
      <c r="J25" s="171"/>
      <c r="K25" s="172"/>
      <c r="L25" s="172"/>
      <c r="M25" s="172"/>
      <c r="N25" s="172"/>
      <c r="O25" s="172"/>
      <c r="P25" s="172"/>
      <c r="Q25" s="172"/>
      <c r="R25" s="178"/>
    </row>
    <row r="26" spans="1:18" ht="23.25" customHeight="1" x14ac:dyDescent="0.25">
      <c r="A26" s="320" t="s">
        <v>175</v>
      </c>
      <c r="B26" s="320"/>
      <c r="C26" s="320"/>
      <c r="D26" s="320"/>
      <c r="E26" s="320"/>
      <c r="F26" s="331">
        <v>14</v>
      </c>
      <c r="G26" s="331"/>
      <c r="H26" s="331"/>
      <c r="I26" s="331"/>
      <c r="J26" s="331"/>
      <c r="K26" s="331"/>
      <c r="L26" s="331"/>
      <c r="M26" s="331"/>
      <c r="N26" s="331"/>
      <c r="O26" s="331"/>
      <c r="P26" s="331"/>
      <c r="Q26" s="331"/>
      <c r="R26" s="331"/>
    </row>
  </sheetData>
  <mergeCells count="19">
    <mergeCell ref="A1:R1"/>
    <mergeCell ref="A3:A5"/>
    <mergeCell ref="B3:I3"/>
    <mergeCell ref="K3:R3"/>
    <mergeCell ref="B4:C4"/>
    <mergeCell ref="E4:F4"/>
    <mergeCell ref="H4:I4"/>
    <mergeCell ref="K4:L4"/>
    <mergeCell ref="N4:N5"/>
    <mergeCell ref="O4:O5"/>
    <mergeCell ref="Q4:Q5"/>
    <mergeCell ref="R4:R5"/>
    <mergeCell ref="A20:H20"/>
    <mergeCell ref="A21:H21"/>
    <mergeCell ref="I21:J21"/>
    <mergeCell ref="F26:R26"/>
    <mergeCell ref="A19:R19"/>
    <mergeCell ref="A23:R23"/>
    <mergeCell ref="A26:E26"/>
  </mergeCells>
  <printOptions horizontalCentered="1"/>
  <pageMargins left="0.70866141732283472" right="0.70866141732283472" top="0.59055118110236227" bottom="0.19685039370078741"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Z24"/>
  <sheetViews>
    <sheetView rightToLeft="1" view="pageBreakPreview" topLeftCell="A13" zoomScaleSheetLayoutView="100" workbookViewId="0">
      <selection activeCell="A21" sqref="A21:L21"/>
    </sheetView>
  </sheetViews>
  <sheetFormatPr defaultRowHeight="15.75" x14ac:dyDescent="0.25"/>
  <cols>
    <col min="1" max="1" width="13.125" style="82" customWidth="1"/>
    <col min="2" max="2" width="10.125" style="77" customWidth="1"/>
    <col min="3" max="3" width="9.375" style="77" customWidth="1"/>
    <col min="4" max="4" width="0.75" style="77" customWidth="1"/>
    <col min="5" max="5" width="10.125" style="77" customWidth="1"/>
    <col min="6" max="6" width="9.25" style="77" customWidth="1"/>
    <col min="7" max="7" width="0.75" style="77" customWidth="1"/>
    <col min="8" max="8" width="10.125" style="77" customWidth="1"/>
    <col min="9" max="9" width="9" style="77" customWidth="1"/>
    <col min="10" max="10" width="0.75" style="77" customWidth="1"/>
    <col min="11" max="11" width="10.125" style="77" customWidth="1"/>
    <col min="12" max="12" width="9.25" style="77" customWidth="1"/>
    <col min="13" max="16384" width="9" style="77"/>
  </cols>
  <sheetData>
    <row r="1" spans="1:26" ht="28.5" customHeight="1" x14ac:dyDescent="0.25">
      <c r="A1" s="334" t="s">
        <v>212</v>
      </c>
      <c r="B1" s="334"/>
      <c r="C1" s="334"/>
      <c r="D1" s="334"/>
      <c r="E1" s="334"/>
      <c r="F1" s="334"/>
      <c r="G1" s="334"/>
      <c r="H1" s="334"/>
      <c r="I1" s="334"/>
      <c r="J1" s="334"/>
      <c r="K1" s="334"/>
      <c r="L1" s="334"/>
    </row>
    <row r="2" spans="1:26" ht="24.75" customHeight="1" thickBot="1" x14ac:dyDescent="0.3">
      <c r="A2" s="166" t="s">
        <v>211</v>
      </c>
      <c r="B2" s="157"/>
      <c r="C2" s="157"/>
      <c r="D2" s="157"/>
      <c r="E2" s="157"/>
      <c r="F2" s="157"/>
      <c r="G2" s="157"/>
      <c r="H2" s="157"/>
      <c r="I2" s="157"/>
      <c r="J2" s="157"/>
      <c r="K2" s="167"/>
      <c r="L2" s="283" t="s">
        <v>106</v>
      </c>
    </row>
    <row r="3" spans="1:26" ht="33.75" customHeight="1" thickTop="1" x14ac:dyDescent="0.25">
      <c r="A3" s="337" t="s">
        <v>35</v>
      </c>
      <c r="B3" s="336" t="s">
        <v>51</v>
      </c>
      <c r="C3" s="336"/>
      <c r="D3" s="336"/>
      <c r="E3" s="335" t="s">
        <v>22</v>
      </c>
      <c r="F3" s="335"/>
      <c r="G3" s="266"/>
      <c r="H3" s="336" t="s">
        <v>52</v>
      </c>
      <c r="I3" s="336"/>
      <c r="J3" s="267"/>
      <c r="K3" s="339" t="s">
        <v>31</v>
      </c>
      <c r="L3" s="339"/>
    </row>
    <row r="4" spans="1:26" ht="34.5" customHeight="1" x14ac:dyDescent="0.25">
      <c r="A4" s="338"/>
      <c r="B4" s="234">
        <v>2020</v>
      </c>
      <c r="C4" s="238" t="s">
        <v>71</v>
      </c>
      <c r="D4" s="340"/>
      <c r="E4" s="234">
        <v>2020</v>
      </c>
      <c r="F4" s="238" t="s">
        <v>71</v>
      </c>
      <c r="G4" s="265"/>
      <c r="H4" s="234">
        <v>2020</v>
      </c>
      <c r="I4" s="238" t="s">
        <v>71</v>
      </c>
      <c r="J4" s="265"/>
      <c r="K4" s="234">
        <v>2020</v>
      </c>
      <c r="L4" s="238" t="s">
        <v>71</v>
      </c>
    </row>
    <row r="5" spans="1:26" ht="23.25" customHeight="1" x14ac:dyDescent="0.25">
      <c r="A5" s="118" t="s">
        <v>41</v>
      </c>
      <c r="B5" s="63">
        <v>85.3</v>
      </c>
      <c r="C5" s="63">
        <v>61.3</v>
      </c>
      <c r="D5" s="63"/>
      <c r="E5" s="44">
        <v>36.1</v>
      </c>
      <c r="F5" s="44">
        <v>24.3</v>
      </c>
      <c r="G5" s="44"/>
      <c r="H5" s="63">
        <v>19</v>
      </c>
      <c r="I5" s="63">
        <v>13.9</v>
      </c>
      <c r="J5" s="63"/>
      <c r="K5" s="185">
        <v>1.9</v>
      </c>
      <c r="L5" s="63">
        <v>26.2</v>
      </c>
    </row>
    <row r="6" spans="1:26" ht="23.25" customHeight="1" x14ac:dyDescent="0.25">
      <c r="A6" s="119" t="s">
        <v>42</v>
      </c>
      <c r="B6" s="185">
        <v>65.099999999999994</v>
      </c>
      <c r="C6" s="185">
        <v>54.7</v>
      </c>
      <c r="D6" s="185"/>
      <c r="E6" s="11">
        <v>6.4</v>
      </c>
      <c r="F6" s="185">
        <v>17.100000000000001</v>
      </c>
      <c r="G6" s="11"/>
      <c r="H6" s="11">
        <v>10.8</v>
      </c>
      <c r="I6" s="11">
        <v>23.2</v>
      </c>
      <c r="J6" s="11"/>
      <c r="K6" s="185">
        <v>4.7</v>
      </c>
      <c r="L6" s="11">
        <v>17.600000000000001</v>
      </c>
      <c r="M6" s="78"/>
      <c r="N6" s="78"/>
      <c r="O6" s="78"/>
      <c r="P6" s="78"/>
      <c r="Q6" s="78"/>
      <c r="R6" s="78"/>
      <c r="S6" s="78"/>
      <c r="T6" s="78"/>
      <c r="U6" s="78"/>
      <c r="V6" s="78"/>
      <c r="W6" s="78"/>
    </row>
    <row r="7" spans="1:26" ht="23.25" customHeight="1" x14ac:dyDescent="0.25">
      <c r="A7" s="120" t="s">
        <v>43</v>
      </c>
      <c r="B7" s="185">
        <v>120.5</v>
      </c>
      <c r="C7" s="185">
        <v>58.7</v>
      </c>
      <c r="D7" s="185"/>
      <c r="E7" s="11">
        <v>22.9</v>
      </c>
      <c r="F7" s="185">
        <v>16.2</v>
      </c>
      <c r="G7" s="11"/>
      <c r="H7" s="11">
        <v>25.3</v>
      </c>
      <c r="I7" s="11">
        <v>13.5</v>
      </c>
      <c r="J7" s="11"/>
      <c r="K7" s="185">
        <v>1</v>
      </c>
      <c r="L7" s="11">
        <v>18.3</v>
      </c>
    </row>
    <row r="8" spans="1:26" ht="23.25" customHeight="1" x14ac:dyDescent="0.25">
      <c r="A8" s="120" t="s">
        <v>44</v>
      </c>
      <c r="B8" s="185">
        <v>60.8</v>
      </c>
      <c r="C8" s="185">
        <v>45.6</v>
      </c>
      <c r="D8" s="185"/>
      <c r="E8" s="11">
        <v>3.2</v>
      </c>
      <c r="F8" s="185">
        <v>15.6</v>
      </c>
      <c r="G8" s="11"/>
      <c r="H8" s="11">
        <v>3</v>
      </c>
      <c r="I8" s="11">
        <v>8.6999999999999993</v>
      </c>
      <c r="J8" s="11"/>
      <c r="K8" s="185">
        <v>0</v>
      </c>
      <c r="L8" s="11">
        <v>12</v>
      </c>
    </row>
    <row r="9" spans="1:26" ht="23.25" customHeight="1" x14ac:dyDescent="0.25">
      <c r="A9" s="120" t="s">
        <v>45</v>
      </c>
      <c r="B9" s="185">
        <v>3.6</v>
      </c>
      <c r="C9" s="185">
        <v>17</v>
      </c>
      <c r="D9" s="185"/>
      <c r="E9" s="11">
        <v>0</v>
      </c>
      <c r="F9" s="185">
        <v>3.1</v>
      </c>
      <c r="G9" s="11"/>
      <c r="H9" s="11">
        <v>0</v>
      </c>
      <c r="I9" s="11">
        <v>7.8</v>
      </c>
      <c r="J9" s="11"/>
      <c r="K9" s="185">
        <v>0.5</v>
      </c>
      <c r="L9" s="11">
        <v>3.7</v>
      </c>
      <c r="T9" s="333"/>
      <c r="U9" s="333"/>
      <c r="V9" s="333"/>
      <c r="W9" s="333"/>
      <c r="X9" s="333"/>
      <c r="Y9" s="333"/>
      <c r="Z9" s="333"/>
    </row>
    <row r="10" spans="1:26" ht="23.25" customHeight="1" x14ac:dyDescent="0.25">
      <c r="A10" s="120" t="s">
        <v>46</v>
      </c>
      <c r="B10" s="185">
        <v>0</v>
      </c>
      <c r="C10" s="185">
        <v>1.2</v>
      </c>
      <c r="D10" s="185"/>
      <c r="E10" s="11">
        <v>0</v>
      </c>
      <c r="F10" s="185">
        <v>0</v>
      </c>
      <c r="G10" s="11"/>
      <c r="H10" s="11">
        <v>0</v>
      </c>
      <c r="I10" s="11">
        <v>0.1</v>
      </c>
      <c r="J10" s="11"/>
      <c r="K10" s="185">
        <v>0</v>
      </c>
      <c r="L10" s="11">
        <v>0</v>
      </c>
    </row>
    <row r="11" spans="1:26" ht="23.25" customHeight="1" x14ac:dyDescent="0.25">
      <c r="A11" s="120" t="s">
        <v>47</v>
      </c>
      <c r="B11" s="185">
        <v>0</v>
      </c>
      <c r="C11" s="185">
        <v>0.2</v>
      </c>
      <c r="D11" s="185"/>
      <c r="E11" s="11">
        <v>0</v>
      </c>
      <c r="F11" s="185">
        <v>0</v>
      </c>
      <c r="G11" s="11"/>
      <c r="H11" s="11">
        <v>0</v>
      </c>
      <c r="I11" s="11">
        <v>0.1</v>
      </c>
      <c r="J11" s="11"/>
      <c r="K11" s="185">
        <v>0</v>
      </c>
      <c r="L11" s="11">
        <v>0</v>
      </c>
    </row>
    <row r="12" spans="1:26" ht="23.25" customHeight="1" x14ac:dyDescent="0.25">
      <c r="A12" s="120" t="s">
        <v>48</v>
      </c>
      <c r="B12" s="185">
        <v>0</v>
      </c>
      <c r="C12" s="185">
        <v>0</v>
      </c>
      <c r="D12" s="185"/>
      <c r="E12" s="11">
        <v>0</v>
      </c>
      <c r="F12" s="185">
        <v>0</v>
      </c>
      <c r="G12" s="11"/>
      <c r="H12" s="11">
        <v>0</v>
      </c>
      <c r="I12" s="11">
        <v>0.1</v>
      </c>
      <c r="J12" s="11"/>
      <c r="K12" s="185">
        <v>0</v>
      </c>
      <c r="L12" s="11">
        <v>0</v>
      </c>
    </row>
    <row r="13" spans="1:26" ht="23.25" customHeight="1" x14ac:dyDescent="0.25">
      <c r="A13" s="120" t="s">
        <v>49</v>
      </c>
      <c r="B13" s="185">
        <v>0</v>
      </c>
      <c r="C13" s="185">
        <v>0.6</v>
      </c>
      <c r="D13" s="185"/>
      <c r="E13" s="11">
        <v>0</v>
      </c>
      <c r="F13" s="185">
        <v>0.1</v>
      </c>
      <c r="G13" s="11"/>
      <c r="H13" s="11">
        <v>0</v>
      </c>
      <c r="I13" s="11">
        <v>0.5</v>
      </c>
      <c r="J13" s="11"/>
      <c r="K13" s="185">
        <v>0</v>
      </c>
      <c r="L13" s="11">
        <v>0</v>
      </c>
    </row>
    <row r="14" spans="1:26" ht="23.25" customHeight="1" x14ac:dyDescent="0.25">
      <c r="A14" s="120" t="s">
        <v>94</v>
      </c>
      <c r="B14" s="185">
        <v>0</v>
      </c>
      <c r="C14" s="185">
        <v>12.4</v>
      </c>
      <c r="D14" s="185"/>
      <c r="E14" s="11">
        <v>0</v>
      </c>
      <c r="F14" s="185">
        <v>7.5</v>
      </c>
      <c r="G14" s="11"/>
      <c r="H14" s="11">
        <v>0</v>
      </c>
      <c r="I14" s="11">
        <v>12.7</v>
      </c>
      <c r="J14" s="11"/>
      <c r="K14" s="185">
        <v>0</v>
      </c>
      <c r="L14" s="11">
        <v>6.4</v>
      </c>
    </row>
    <row r="15" spans="1:26" ht="23.25" customHeight="1" x14ac:dyDescent="0.25">
      <c r="A15" s="120" t="s">
        <v>50</v>
      </c>
      <c r="B15" s="185">
        <v>22</v>
      </c>
      <c r="C15" s="185">
        <v>40.6</v>
      </c>
      <c r="D15" s="185"/>
      <c r="E15" s="11">
        <v>84.2</v>
      </c>
      <c r="F15" s="185">
        <v>24</v>
      </c>
      <c r="G15" s="11"/>
      <c r="H15" s="11">
        <v>61.2</v>
      </c>
      <c r="I15" s="11">
        <v>18</v>
      </c>
      <c r="J15" s="11"/>
      <c r="K15" s="185">
        <v>63.2</v>
      </c>
      <c r="L15" s="11">
        <v>18.899999999999999</v>
      </c>
    </row>
    <row r="16" spans="1:26" ht="23.25" customHeight="1" thickBot="1" x14ac:dyDescent="0.3">
      <c r="A16" s="121" t="s">
        <v>95</v>
      </c>
      <c r="B16" s="185">
        <v>38.9</v>
      </c>
      <c r="C16" s="19">
        <v>61.4</v>
      </c>
      <c r="D16" s="19"/>
      <c r="E16" s="19">
        <v>2.8</v>
      </c>
      <c r="F16" s="19">
        <v>16.600000000000001</v>
      </c>
      <c r="G16" s="19"/>
      <c r="H16" s="11">
        <v>19</v>
      </c>
      <c r="I16" s="19">
        <v>11.5</v>
      </c>
      <c r="J16" s="19"/>
      <c r="K16" s="19">
        <v>12.7</v>
      </c>
      <c r="L16" s="19">
        <v>24.4</v>
      </c>
    </row>
    <row r="17" spans="1:14" ht="24" customHeight="1" thickTop="1" thickBot="1" x14ac:dyDescent="0.3">
      <c r="A17" s="252" t="s">
        <v>223</v>
      </c>
      <c r="B17" s="250">
        <f>SUM(B5:B16)</f>
        <v>396.2</v>
      </c>
      <c r="C17" s="250">
        <f>SUM(C5:C16)</f>
        <v>353.69999999999993</v>
      </c>
      <c r="D17" s="250"/>
      <c r="E17" s="250">
        <f>SUM(E5:E16)</f>
        <v>155.60000000000002</v>
      </c>
      <c r="F17" s="250">
        <f>SUM(F5:F16)</f>
        <v>124.5</v>
      </c>
      <c r="G17" s="250"/>
      <c r="H17" s="250">
        <f>SUM(H5:H16)</f>
        <v>138.30000000000001</v>
      </c>
      <c r="I17" s="250">
        <f>SUM(I5:I16)</f>
        <v>110.09999999999998</v>
      </c>
      <c r="J17" s="250"/>
      <c r="K17" s="250">
        <f>SUM(K5:K16)</f>
        <v>84</v>
      </c>
      <c r="L17" s="250">
        <f>SUM(L5:L16)</f>
        <v>127.5</v>
      </c>
      <c r="M17" s="148"/>
      <c r="N17" s="148"/>
    </row>
    <row r="18" spans="1:14" ht="9.75" customHeight="1" thickTop="1" x14ac:dyDescent="0.25">
      <c r="A18" s="79"/>
      <c r="B18" s="22"/>
      <c r="C18" s="22"/>
      <c r="D18" s="22"/>
      <c r="E18" s="22"/>
      <c r="F18" s="22"/>
      <c r="G18" s="22"/>
      <c r="H18" s="22"/>
      <c r="I18" s="22"/>
      <c r="J18" s="22"/>
      <c r="K18" s="22"/>
      <c r="L18" s="22"/>
    </row>
    <row r="19" spans="1:14" ht="18" customHeight="1" x14ac:dyDescent="0.25">
      <c r="A19" s="343" t="s">
        <v>176</v>
      </c>
      <c r="B19" s="343"/>
      <c r="C19" s="343"/>
      <c r="D19" s="343"/>
      <c r="E19" s="343"/>
      <c r="F19" s="343"/>
      <c r="G19" s="343"/>
      <c r="H19" s="343"/>
      <c r="I19" s="343"/>
      <c r="J19" s="343"/>
      <c r="K19" s="343"/>
      <c r="L19" s="343"/>
    </row>
    <row r="20" spans="1:14" ht="1.5" customHeight="1" x14ac:dyDescent="0.25">
      <c r="A20" s="168"/>
      <c r="B20" s="188"/>
      <c r="C20" s="188"/>
      <c r="D20" s="188"/>
      <c r="E20" s="168"/>
      <c r="F20" s="168"/>
      <c r="G20" s="168"/>
      <c r="H20" s="168"/>
      <c r="I20" s="168"/>
      <c r="J20" s="168"/>
      <c r="K20" s="168"/>
      <c r="L20" s="168"/>
    </row>
    <row r="21" spans="1:14" ht="22.5" customHeight="1" x14ac:dyDescent="0.25">
      <c r="A21" s="319" t="s">
        <v>188</v>
      </c>
      <c r="B21" s="319"/>
      <c r="C21" s="319"/>
      <c r="D21" s="319"/>
      <c r="E21" s="319"/>
      <c r="F21" s="319"/>
      <c r="G21" s="319"/>
      <c r="H21" s="319"/>
      <c r="I21" s="319"/>
      <c r="J21" s="319"/>
      <c r="K21" s="319"/>
      <c r="L21" s="319"/>
    </row>
    <row r="22" spans="1:14" ht="16.5" customHeight="1" x14ac:dyDescent="0.25">
      <c r="A22" s="318"/>
      <c r="B22" s="318"/>
      <c r="C22" s="318"/>
      <c r="D22" s="318"/>
      <c r="E22" s="318"/>
      <c r="F22" s="318"/>
      <c r="G22" s="318"/>
      <c r="H22" s="318"/>
      <c r="I22" s="318"/>
      <c r="J22" s="318"/>
      <c r="K22" s="318"/>
      <c r="L22" s="318"/>
    </row>
    <row r="23" spans="1:14" ht="15" customHeight="1" x14ac:dyDescent="0.25">
      <c r="A23" s="156"/>
      <c r="B23" s="189"/>
      <c r="C23" s="189"/>
      <c r="D23" s="189"/>
      <c r="E23" s="156"/>
      <c r="F23" s="156"/>
      <c r="G23" s="156"/>
      <c r="H23" s="156"/>
      <c r="I23" s="156"/>
      <c r="J23" s="156"/>
      <c r="K23" s="156"/>
      <c r="L23" s="156"/>
    </row>
    <row r="24" spans="1:14" s="81" customFormat="1" ht="24" customHeight="1" x14ac:dyDescent="0.65">
      <c r="A24" s="341" t="s">
        <v>175</v>
      </c>
      <c r="B24" s="341"/>
      <c r="C24" s="341"/>
      <c r="D24" s="341"/>
      <c r="E24" s="341"/>
      <c r="F24" s="341"/>
      <c r="G24" s="165"/>
      <c r="H24" s="342">
        <v>15</v>
      </c>
      <c r="I24" s="342"/>
      <c r="J24" s="342"/>
      <c r="K24" s="342"/>
      <c r="L24" s="342"/>
    </row>
  </sheetData>
  <mergeCells count="13">
    <mergeCell ref="A24:F24"/>
    <mergeCell ref="H24:L24"/>
    <mergeCell ref="A19:L19"/>
    <mergeCell ref="A21:L21"/>
    <mergeCell ref="A22:L22"/>
    <mergeCell ref="T9:Z9"/>
    <mergeCell ref="A1:L1"/>
    <mergeCell ref="E3:F3"/>
    <mergeCell ref="H3:I3"/>
    <mergeCell ref="A3:A4"/>
    <mergeCell ref="K3:L3"/>
    <mergeCell ref="B3:C3"/>
    <mergeCell ref="D3:D4"/>
  </mergeCells>
  <printOptions horizontalCentered="1" verticalCentered="1"/>
  <pageMargins left="0.70866141732283472" right="0.70866141732283472" top="0.59055118110236227" bottom="0.19685039370078741" header="0.31496062992125984" footer="0.31496062992125984"/>
  <pageSetup paperSize="9"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W38"/>
  <sheetViews>
    <sheetView rightToLeft="1" view="pageBreakPreview" topLeftCell="A10" zoomScaleSheetLayoutView="100" workbookViewId="0">
      <selection activeCell="O19" sqref="O19"/>
    </sheetView>
  </sheetViews>
  <sheetFormatPr defaultRowHeight="15.75" x14ac:dyDescent="0.25"/>
  <cols>
    <col min="1" max="1" width="9.75" style="77" customWidth="1"/>
    <col min="2" max="2" width="0.625" style="77" customWidth="1"/>
    <col min="3" max="3" width="6.625" style="77" customWidth="1"/>
    <col min="4" max="4" width="6.5" style="77" customWidth="1"/>
    <col min="5" max="5" width="0.625" style="77" customWidth="1"/>
    <col min="6" max="6" width="6.5" style="77" customWidth="1"/>
    <col min="7" max="7" width="6.625" style="77" customWidth="1"/>
    <col min="8" max="8" width="0.625" style="77" customWidth="1"/>
    <col min="9" max="9" width="6.625" style="77" customWidth="1"/>
    <col min="10" max="10" width="6.5" style="77" customWidth="1"/>
    <col min="11" max="11" width="0.625" style="77" customWidth="1"/>
    <col min="12" max="12" width="6.625" style="77" customWidth="1"/>
    <col min="13" max="13" width="6.375" style="77" customWidth="1"/>
    <col min="14" max="14" width="0.625" style="77" customWidth="1"/>
    <col min="15" max="18" width="6.375" style="77" customWidth="1"/>
    <col min="19" max="19" width="0.625" style="77" customWidth="1"/>
    <col min="20" max="20" width="7" style="77" customWidth="1"/>
    <col min="21" max="22" width="6.25" style="77" customWidth="1"/>
    <col min="23" max="23" width="6.5" style="77" customWidth="1"/>
    <col min="24" max="16384" width="9" style="77"/>
  </cols>
  <sheetData>
    <row r="1" spans="1:23" ht="27" customHeight="1" x14ac:dyDescent="0.25">
      <c r="A1" s="321" t="s">
        <v>234</v>
      </c>
      <c r="B1" s="321"/>
      <c r="C1" s="321"/>
      <c r="D1" s="321"/>
      <c r="E1" s="321"/>
      <c r="F1" s="321"/>
      <c r="G1" s="321"/>
      <c r="H1" s="321"/>
      <c r="I1" s="321"/>
      <c r="J1" s="321"/>
      <c r="K1" s="321"/>
      <c r="L1" s="321"/>
      <c r="M1" s="321"/>
      <c r="N1" s="321"/>
      <c r="O1" s="321"/>
      <c r="P1" s="321"/>
      <c r="Q1" s="321"/>
      <c r="R1" s="321"/>
      <c r="S1" s="321"/>
      <c r="T1" s="321"/>
      <c r="U1" s="321"/>
      <c r="V1" s="321"/>
      <c r="W1" s="321"/>
    </row>
    <row r="2" spans="1:23" ht="21" customHeight="1" thickBot="1" x14ac:dyDescent="0.3">
      <c r="A2" s="292" t="s">
        <v>127</v>
      </c>
      <c r="B2" s="157"/>
      <c r="C2" s="157"/>
      <c r="D2" s="157"/>
      <c r="E2" s="157"/>
      <c r="F2" s="157"/>
      <c r="G2" s="157"/>
      <c r="H2" s="157"/>
      <c r="I2" s="157"/>
      <c r="J2" s="157"/>
      <c r="K2" s="157"/>
      <c r="L2" s="157"/>
      <c r="M2" s="157"/>
      <c r="N2" s="157"/>
      <c r="O2" s="157"/>
      <c r="P2" s="157"/>
      <c r="Q2" s="157"/>
      <c r="R2" s="157"/>
      <c r="S2" s="157"/>
      <c r="T2" s="157"/>
      <c r="U2" s="157"/>
      <c r="V2" s="157"/>
      <c r="W2" s="157"/>
    </row>
    <row r="3" spans="1:23" ht="30.75" customHeight="1" thickTop="1" x14ac:dyDescent="0.25">
      <c r="A3" s="322" t="s">
        <v>53</v>
      </c>
      <c r="B3" s="260"/>
      <c r="C3" s="344" t="s">
        <v>177</v>
      </c>
      <c r="D3" s="344"/>
      <c r="E3" s="325"/>
      <c r="F3" s="344"/>
      <c r="G3" s="344"/>
      <c r="H3" s="325"/>
      <c r="I3" s="344"/>
      <c r="J3" s="344"/>
      <c r="K3" s="325"/>
      <c r="L3" s="344"/>
      <c r="M3" s="344"/>
      <c r="N3" s="260"/>
      <c r="O3" s="348" t="s">
        <v>107</v>
      </c>
      <c r="P3" s="349"/>
      <c r="Q3" s="349"/>
      <c r="R3" s="350"/>
      <c r="S3" s="290"/>
      <c r="T3" s="344" t="s">
        <v>224</v>
      </c>
      <c r="U3" s="344"/>
      <c r="V3" s="344"/>
      <c r="W3" s="348"/>
    </row>
    <row r="4" spans="1:23" ht="21" customHeight="1" x14ac:dyDescent="0.25">
      <c r="A4" s="323"/>
      <c r="B4" s="270"/>
      <c r="C4" s="347" t="s">
        <v>51</v>
      </c>
      <c r="D4" s="347"/>
      <c r="E4" s="269"/>
      <c r="F4" s="347" t="s">
        <v>22</v>
      </c>
      <c r="G4" s="347"/>
      <c r="H4" s="269"/>
      <c r="I4" s="347" t="s">
        <v>52</v>
      </c>
      <c r="J4" s="347"/>
      <c r="K4" s="269"/>
      <c r="L4" s="347" t="s">
        <v>31</v>
      </c>
      <c r="M4" s="347"/>
      <c r="N4" s="269"/>
      <c r="O4" s="345" t="s">
        <v>51</v>
      </c>
      <c r="P4" s="345" t="s">
        <v>22</v>
      </c>
      <c r="Q4" s="345" t="s">
        <v>52</v>
      </c>
      <c r="R4" s="345" t="s">
        <v>31</v>
      </c>
      <c r="S4" s="270"/>
      <c r="T4" s="345" t="s">
        <v>51</v>
      </c>
      <c r="U4" s="345" t="s">
        <v>22</v>
      </c>
      <c r="V4" s="345" t="s">
        <v>52</v>
      </c>
      <c r="W4" s="345" t="s">
        <v>31</v>
      </c>
    </row>
    <row r="5" spans="1:23" ht="22.5" customHeight="1" x14ac:dyDescent="0.25">
      <c r="A5" s="324"/>
      <c r="B5" s="271"/>
      <c r="C5" s="291" t="s">
        <v>36</v>
      </c>
      <c r="D5" s="247" t="s">
        <v>37</v>
      </c>
      <c r="E5" s="271"/>
      <c r="F5" s="291" t="s">
        <v>36</v>
      </c>
      <c r="G5" s="291" t="s">
        <v>37</v>
      </c>
      <c r="H5" s="271"/>
      <c r="I5" s="291" t="s">
        <v>36</v>
      </c>
      <c r="J5" s="291" t="s">
        <v>37</v>
      </c>
      <c r="K5" s="271"/>
      <c r="L5" s="291" t="s">
        <v>36</v>
      </c>
      <c r="M5" s="291" t="s">
        <v>37</v>
      </c>
      <c r="N5" s="271"/>
      <c r="O5" s="346"/>
      <c r="P5" s="346"/>
      <c r="Q5" s="346"/>
      <c r="R5" s="346"/>
      <c r="S5" s="271"/>
      <c r="T5" s="346"/>
      <c r="U5" s="346"/>
      <c r="V5" s="346"/>
      <c r="W5" s="346"/>
    </row>
    <row r="6" spans="1:23" ht="27.95" customHeight="1" x14ac:dyDescent="0.25">
      <c r="A6" s="9">
        <v>2010</v>
      </c>
      <c r="B6" s="7"/>
      <c r="C6" s="185">
        <v>30.1</v>
      </c>
      <c r="D6" s="185">
        <v>15.1</v>
      </c>
      <c r="E6" s="16"/>
      <c r="F6" s="185">
        <v>33</v>
      </c>
      <c r="G6" s="185">
        <v>18</v>
      </c>
      <c r="H6" s="16"/>
      <c r="I6" s="185">
        <v>29.4</v>
      </c>
      <c r="J6" s="185">
        <v>16</v>
      </c>
      <c r="K6" s="185"/>
      <c r="L6" s="185">
        <v>35.5</v>
      </c>
      <c r="M6" s="185">
        <v>21.4</v>
      </c>
      <c r="N6" s="16"/>
      <c r="O6" s="49">
        <v>50</v>
      </c>
      <c r="P6" s="49">
        <v>40</v>
      </c>
      <c r="Q6" s="49">
        <v>38</v>
      </c>
      <c r="R6" s="49">
        <v>37</v>
      </c>
      <c r="S6" s="49"/>
      <c r="T6" s="17">
        <v>240.6</v>
      </c>
      <c r="U6" s="185">
        <v>92.5</v>
      </c>
      <c r="V6" s="185">
        <v>109</v>
      </c>
      <c r="W6" s="185">
        <v>31.9</v>
      </c>
    </row>
    <row r="7" spans="1:23" ht="27.95" customHeight="1" x14ac:dyDescent="0.25">
      <c r="A7" s="9">
        <v>2011</v>
      </c>
      <c r="B7" s="7"/>
      <c r="C7" s="185">
        <v>27.5</v>
      </c>
      <c r="D7" s="185">
        <v>13.1</v>
      </c>
      <c r="E7" s="16"/>
      <c r="F7" s="185">
        <v>30.4</v>
      </c>
      <c r="G7" s="185">
        <v>16.399999999999999</v>
      </c>
      <c r="H7" s="16"/>
      <c r="I7" s="185">
        <v>26.4</v>
      </c>
      <c r="J7" s="185">
        <v>13.7</v>
      </c>
      <c r="K7" s="185"/>
      <c r="L7" s="185">
        <v>33</v>
      </c>
      <c r="M7" s="185">
        <v>19.899999999999999</v>
      </c>
      <c r="N7" s="16"/>
      <c r="O7" s="49">
        <v>52</v>
      </c>
      <c r="P7" s="49">
        <v>41</v>
      </c>
      <c r="Q7" s="49">
        <v>39</v>
      </c>
      <c r="R7" s="49">
        <v>38</v>
      </c>
      <c r="S7" s="49"/>
      <c r="T7" s="17">
        <v>294.7</v>
      </c>
      <c r="U7" s="185">
        <v>96</v>
      </c>
      <c r="V7" s="185">
        <v>87.9</v>
      </c>
      <c r="W7" s="185">
        <v>65.3</v>
      </c>
    </row>
    <row r="8" spans="1:23" ht="27.95" customHeight="1" x14ac:dyDescent="0.25">
      <c r="A8" s="5">
        <v>2012</v>
      </c>
      <c r="B8" s="7"/>
      <c r="C8" s="185">
        <v>28.5</v>
      </c>
      <c r="D8" s="185">
        <v>14.6</v>
      </c>
      <c r="E8" s="16"/>
      <c r="F8" s="185">
        <v>31.6</v>
      </c>
      <c r="G8" s="185">
        <v>16.600000000000001</v>
      </c>
      <c r="H8" s="16"/>
      <c r="I8" s="185">
        <v>27.4</v>
      </c>
      <c r="J8" s="185">
        <v>14.5</v>
      </c>
      <c r="K8" s="185"/>
      <c r="L8" s="185">
        <v>34</v>
      </c>
      <c r="M8" s="185">
        <v>20.7</v>
      </c>
      <c r="N8" s="16"/>
      <c r="O8" s="49">
        <v>52</v>
      </c>
      <c r="P8" s="49">
        <v>40</v>
      </c>
      <c r="Q8" s="49">
        <v>43</v>
      </c>
      <c r="R8" s="49">
        <v>39</v>
      </c>
      <c r="S8" s="49"/>
      <c r="T8" s="17">
        <v>278.60000000000002</v>
      </c>
      <c r="U8" s="185">
        <v>184.4</v>
      </c>
      <c r="V8" s="185">
        <v>73</v>
      </c>
      <c r="W8" s="185">
        <v>115.3</v>
      </c>
    </row>
    <row r="9" spans="1:23" ht="27.95" customHeight="1" x14ac:dyDescent="0.25">
      <c r="A9" s="10">
        <v>2013</v>
      </c>
      <c r="B9" s="7"/>
      <c r="C9" s="185">
        <v>28.3</v>
      </c>
      <c r="D9" s="185">
        <v>13.3</v>
      </c>
      <c r="E9" s="16"/>
      <c r="F9" s="185">
        <v>30.3</v>
      </c>
      <c r="G9" s="185">
        <v>16.100000000000001</v>
      </c>
      <c r="H9" s="16"/>
      <c r="I9" s="185">
        <v>26.9</v>
      </c>
      <c r="J9" s="185">
        <v>13.5</v>
      </c>
      <c r="K9" s="185"/>
      <c r="L9" s="185" t="s">
        <v>86</v>
      </c>
      <c r="M9" s="185" t="s">
        <v>86</v>
      </c>
      <c r="N9" s="16"/>
      <c r="O9" s="49">
        <v>53</v>
      </c>
      <c r="P9" s="49">
        <v>45</v>
      </c>
      <c r="Q9" s="49">
        <v>43</v>
      </c>
      <c r="R9" s="49" t="s">
        <v>86</v>
      </c>
      <c r="S9" s="49"/>
      <c r="T9" s="17">
        <v>455.5</v>
      </c>
      <c r="U9" s="185">
        <v>296.7</v>
      </c>
      <c r="V9" s="185">
        <v>135.19999999999999</v>
      </c>
      <c r="W9" s="49" t="s">
        <v>105</v>
      </c>
    </row>
    <row r="10" spans="1:23" ht="27.95" customHeight="1" x14ac:dyDescent="0.25">
      <c r="A10" s="42">
        <v>2014</v>
      </c>
      <c r="B10" s="10"/>
      <c r="C10" s="49" t="s">
        <v>86</v>
      </c>
      <c r="D10" s="49" t="s">
        <v>86</v>
      </c>
      <c r="E10" s="10"/>
      <c r="F10" s="10">
        <v>31.9</v>
      </c>
      <c r="G10" s="185">
        <v>17</v>
      </c>
      <c r="H10" s="10"/>
      <c r="I10" s="49" t="s">
        <v>86</v>
      </c>
      <c r="J10" s="49" t="s">
        <v>86</v>
      </c>
      <c r="K10" s="49"/>
      <c r="L10" s="49" t="s">
        <v>86</v>
      </c>
      <c r="M10" s="49" t="s">
        <v>86</v>
      </c>
      <c r="N10" s="10"/>
      <c r="O10" s="49" t="s">
        <v>86</v>
      </c>
      <c r="P10" s="49">
        <v>43</v>
      </c>
      <c r="Q10" s="49" t="s">
        <v>86</v>
      </c>
      <c r="R10" s="49" t="s">
        <v>86</v>
      </c>
      <c r="S10" s="49"/>
      <c r="T10" s="10">
        <v>340.8</v>
      </c>
      <c r="U10" s="185">
        <v>108</v>
      </c>
      <c r="V10" s="10">
        <v>157.6</v>
      </c>
      <c r="W10" s="49" t="s">
        <v>86</v>
      </c>
    </row>
    <row r="11" spans="1:23" ht="27.95" customHeight="1" x14ac:dyDescent="0.25">
      <c r="A11" s="10">
        <v>2015</v>
      </c>
      <c r="B11" s="185"/>
      <c r="C11" s="49" t="s">
        <v>86</v>
      </c>
      <c r="D11" s="49" t="s">
        <v>86</v>
      </c>
      <c r="E11" s="185"/>
      <c r="F11" s="185">
        <v>31.9</v>
      </c>
      <c r="G11" s="185">
        <v>16.7</v>
      </c>
      <c r="H11" s="16"/>
      <c r="I11" s="49" t="s">
        <v>86</v>
      </c>
      <c r="J11" s="49" t="s">
        <v>86</v>
      </c>
      <c r="K11" s="49"/>
      <c r="L11" s="185">
        <v>34.700000000000003</v>
      </c>
      <c r="M11" s="185">
        <v>21.5</v>
      </c>
      <c r="N11" s="185"/>
      <c r="O11" s="49" t="s">
        <v>86</v>
      </c>
      <c r="P11" s="49">
        <v>41</v>
      </c>
      <c r="Q11" s="49" t="s">
        <v>86</v>
      </c>
      <c r="R11" s="49">
        <v>40</v>
      </c>
      <c r="S11" s="49"/>
      <c r="T11" s="185">
        <v>292.7</v>
      </c>
      <c r="U11" s="17">
        <v>190.9</v>
      </c>
      <c r="V11" s="49" t="s">
        <v>86</v>
      </c>
      <c r="W11" s="185">
        <v>131.5</v>
      </c>
    </row>
    <row r="12" spans="1:23" ht="27.95" customHeight="1" x14ac:dyDescent="0.25">
      <c r="A12" s="10">
        <v>2016</v>
      </c>
      <c r="B12" s="71"/>
      <c r="C12" s="49" t="s">
        <v>86</v>
      </c>
      <c r="D12" s="49" t="s">
        <v>86</v>
      </c>
      <c r="E12" s="16"/>
      <c r="F12" s="185">
        <v>31.9</v>
      </c>
      <c r="G12" s="185">
        <v>16</v>
      </c>
      <c r="H12" s="16"/>
      <c r="I12" s="49" t="s">
        <v>86</v>
      </c>
      <c r="J12" s="49" t="s">
        <v>86</v>
      </c>
      <c r="K12" s="49"/>
      <c r="L12" s="185">
        <v>34.9</v>
      </c>
      <c r="M12" s="185">
        <v>20.399999999999999</v>
      </c>
      <c r="N12" s="16"/>
      <c r="O12" s="49" t="s">
        <v>86</v>
      </c>
      <c r="P12" s="49">
        <v>41</v>
      </c>
      <c r="Q12" s="49" t="s">
        <v>86</v>
      </c>
      <c r="R12" s="49">
        <v>37</v>
      </c>
      <c r="S12" s="49"/>
      <c r="T12" s="49" t="s">
        <v>86</v>
      </c>
      <c r="U12" s="17">
        <v>104.5</v>
      </c>
      <c r="V12" s="49" t="s">
        <v>86</v>
      </c>
      <c r="W12" s="185">
        <v>86.9</v>
      </c>
    </row>
    <row r="13" spans="1:23" ht="27.95" customHeight="1" x14ac:dyDescent="0.25">
      <c r="A13" s="49">
        <v>2017</v>
      </c>
      <c r="B13" s="71"/>
      <c r="C13" s="49" t="s">
        <v>86</v>
      </c>
      <c r="D13" s="49" t="s">
        <v>86</v>
      </c>
      <c r="E13" s="16"/>
      <c r="F13" s="185">
        <v>32.299999999999997</v>
      </c>
      <c r="G13" s="185">
        <v>16.399999999999999</v>
      </c>
      <c r="H13" s="16"/>
      <c r="I13" s="185">
        <v>28.4</v>
      </c>
      <c r="J13" s="185">
        <v>13.8</v>
      </c>
      <c r="K13" s="185"/>
      <c r="L13" s="185">
        <v>35.5</v>
      </c>
      <c r="M13" s="185">
        <v>20.7</v>
      </c>
      <c r="N13" s="16"/>
      <c r="O13" s="49" t="s">
        <v>86</v>
      </c>
      <c r="P13" s="49">
        <v>38</v>
      </c>
      <c r="Q13" s="49" t="s">
        <v>86</v>
      </c>
      <c r="R13" s="49">
        <v>37</v>
      </c>
      <c r="S13" s="49"/>
      <c r="T13" s="185">
        <v>146.9</v>
      </c>
      <c r="U13" s="17">
        <v>71.599999999999994</v>
      </c>
      <c r="V13" s="49" t="s">
        <v>86</v>
      </c>
      <c r="W13" s="185">
        <v>65.099999999999994</v>
      </c>
    </row>
    <row r="14" spans="1:23" ht="27.95" customHeight="1" x14ac:dyDescent="0.25">
      <c r="A14" s="10">
        <v>2018</v>
      </c>
      <c r="B14" s="71"/>
      <c r="C14" s="185">
        <v>29.5</v>
      </c>
      <c r="D14" s="185">
        <v>15.5</v>
      </c>
      <c r="E14" s="16"/>
      <c r="F14" s="185">
        <v>31.6</v>
      </c>
      <c r="G14" s="185">
        <v>17.100000000000001</v>
      </c>
      <c r="H14" s="16"/>
      <c r="I14" s="185">
        <v>28.1</v>
      </c>
      <c r="J14" s="185">
        <v>14.4</v>
      </c>
      <c r="K14" s="185"/>
      <c r="L14" s="185">
        <v>35.5</v>
      </c>
      <c r="M14" s="185">
        <v>21.6</v>
      </c>
      <c r="N14" s="16"/>
      <c r="O14" s="49" t="s">
        <v>86</v>
      </c>
      <c r="P14" s="49">
        <v>45</v>
      </c>
      <c r="Q14" s="49" t="s">
        <v>86</v>
      </c>
      <c r="R14" s="49">
        <v>41</v>
      </c>
      <c r="S14" s="49"/>
      <c r="T14" s="185">
        <v>617.29999999999995</v>
      </c>
      <c r="U14" s="17">
        <v>284.2</v>
      </c>
      <c r="V14" s="185">
        <v>158.6</v>
      </c>
      <c r="W14" s="185">
        <v>151.30000000000001</v>
      </c>
    </row>
    <row r="15" spans="1:23" ht="27.75" customHeight="1" x14ac:dyDescent="0.25">
      <c r="A15" s="5">
        <v>2019</v>
      </c>
      <c r="B15" s="222"/>
      <c r="C15" s="18">
        <v>28.7</v>
      </c>
      <c r="D15" s="18">
        <v>13.9</v>
      </c>
      <c r="E15" s="223"/>
      <c r="F15" s="18">
        <v>31.7</v>
      </c>
      <c r="G15" s="18">
        <v>17.3</v>
      </c>
      <c r="H15" s="223"/>
      <c r="I15" s="18" t="s">
        <v>86</v>
      </c>
      <c r="J15" s="18" t="s">
        <v>86</v>
      </c>
      <c r="K15" s="18"/>
      <c r="L15" s="185">
        <v>34.6</v>
      </c>
      <c r="M15" s="185">
        <v>21.1</v>
      </c>
      <c r="N15" s="223"/>
      <c r="O15" s="73">
        <v>58</v>
      </c>
      <c r="P15" s="73">
        <v>45</v>
      </c>
      <c r="Q15" s="73" t="s">
        <v>86</v>
      </c>
      <c r="R15" s="73">
        <v>43</v>
      </c>
      <c r="S15" s="73"/>
      <c r="T15" s="18">
        <v>639.9</v>
      </c>
      <c r="U15" s="224">
        <v>137</v>
      </c>
      <c r="V15" s="18">
        <v>136.30000000000001</v>
      </c>
      <c r="W15" s="18">
        <v>191.6</v>
      </c>
    </row>
    <row r="16" spans="1:23" ht="27.75" customHeight="1" thickBot="1" x14ac:dyDescent="0.3">
      <c r="A16" s="14">
        <v>2020</v>
      </c>
      <c r="B16" s="225"/>
      <c r="C16" s="13">
        <v>29.1</v>
      </c>
      <c r="D16" s="13">
        <v>14.2</v>
      </c>
      <c r="E16" s="226"/>
      <c r="F16" s="13">
        <v>32.299999999999997</v>
      </c>
      <c r="G16" s="13">
        <v>16.899999999999999</v>
      </c>
      <c r="H16" s="226"/>
      <c r="I16" s="312" t="s">
        <v>86</v>
      </c>
      <c r="J16" s="312" t="s">
        <v>86</v>
      </c>
      <c r="K16" s="313"/>
      <c r="L16" s="312" t="s">
        <v>86</v>
      </c>
      <c r="M16" s="312" t="s">
        <v>86</v>
      </c>
      <c r="N16" s="50"/>
      <c r="O16" s="50">
        <v>53</v>
      </c>
      <c r="P16" s="50">
        <v>42</v>
      </c>
      <c r="Q16" s="312" t="s">
        <v>86</v>
      </c>
      <c r="R16" s="312" t="s">
        <v>86</v>
      </c>
      <c r="S16" s="50"/>
      <c r="T16" s="13">
        <v>396.2</v>
      </c>
      <c r="U16" s="227">
        <v>155.6</v>
      </c>
      <c r="V16" s="13">
        <v>138.30000000000001</v>
      </c>
      <c r="W16" s="13">
        <v>84</v>
      </c>
    </row>
    <row r="17" spans="1:23" ht="6" customHeight="1" thickTop="1" x14ac:dyDescent="0.25">
      <c r="A17" s="74"/>
      <c r="B17" s="74"/>
      <c r="C17" s="74"/>
      <c r="D17" s="74"/>
      <c r="E17" s="74"/>
      <c r="F17" s="2"/>
      <c r="G17" s="74"/>
      <c r="H17" s="74"/>
      <c r="I17" s="2"/>
      <c r="J17" s="2"/>
      <c r="K17" s="2"/>
      <c r="L17" s="74"/>
      <c r="M17" s="74"/>
      <c r="N17" s="2"/>
      <c r="O17" s="2"/>
      <c r="P17" s="2"/>
      <c r="Q17" s="2"/>
      <c r="R17" s="2"/>
      <c r="S17" s="2"/>
      <c r="T17" s="1"/>
      <c r="U17" s="2"/>
      <c r="V17" s="1"/>
      <c r="W17" s="2"/>
    </row>
    <row r="18" spans="1:23" ht="20.25" customHeight="1" x14ac:dyDescent="0.25">
      <c r="A18" s="333" t="s">
        <v>111</v>
      </c>
      <c r="B18" s="333"/>
      <c r="C18" s="333"/>
      <c r="D18" s="333"/>
      <c r="E18" s="84"/>
      <c r="F18" s="84"/>
      <c r="G18" s="84"/>
      <c r="H18" s="84"/>
      <c r="I18" s="84"/>
      <c r="J18" s="84"/>
      <c r="K18" s="84"/>
      <c r="L18" s="84"/>
      <c r="M18" s="84"/>
      <c r="N18" s="84"/>
      <c r="O18" s="194"/>
      <c r="P18" s="194"/>
      <c r="Q18" s="194"/>
      <c r="R18" s="194"/>
      <c r="S18" s="194"/>
      <c r="T18" s="194"/>
      <c r="U18" s="194"/>
      <c r="V18" s="194"/>
      <c r="W18" s="84"/>
    </row>
    <row r="19" spans="1:23" ht="20.25" customHeight="1" x14ac:dyDescent="0.25">
      <c r="A19" s="351" t="s">
        <v>119</v>
      </c>
      <c r="B19" s="351"/>
      <c r="C19" s="351"/>
      <c r="D19" s="351"/>
      <c r="E19" s="351"/>
      <c r="F19" s="351"/>
      <c r="G19" s="351"/>
      <c r="H19" s="351"/>
      <c r="I19" s="194"/>
      <c r="J19" s="194"/>
      <c r="K19" s="194"/>
      <c r="L19" s="194"/>
      <c r="M19" s="194"/>
      <c r="N19" s="194"/>
      <c r="O19" s="194"/>
      <c r="P19" s="194"/>
      <c r="Q19" s="194"/>
      <c r="R19" s="194"/>
      <c r="S19" s="194"/>
      <c r="T19" s="194"/>
      <c r="U19" s="194"/>
      <c r="V19" s="194"/>
      <c r="W19" s="194"/>
    </row>
    <row r="20" spans="1:23" ht="9.75" customHeight="1" x14ac:dyDescent="0.25">
      <c r="A20" s="293"/>
      <c r="B20" s="293"/>
      <c r="C20" s="293"/>
      <c r="D20" s="293"/>
      <c r="E20" s="293"/>
      <c r="F20" s="293"/>
      <c r="G20" s="293"/>
      <c r="H20" s="293"/>
      <c r="I20" s="194"/>
      <c r="J20" s="194"/>
      <c r="K20" s="194"/>
      <c r="L20" s="194"/>
      <c r="M20" s="194"/>
      <c r="N20" s="194"/>
      <c r="O20" s="194"/>
      <c r="P20" s="194"/>
      <c r="Q20" s="194"/>
      <c r="R20" s="194"/>
      <c r="S20" s="194"/>
      <c r="T20" s="194"/>
      <c r="U20" s="194"/>
      <c r="V20" s="194"/>
      <c r="W20" s="194"/>
    </row>
    <row r="21" spans="1:23" ht="20.25" customHeight="1" x14ac:dyDescent="0.25">
      <c r="A21" s="319" t="s">
        <v>189</v>
      </c>
      <c r="B21" s="319"/>
      <c r="C21" s="319"/>
      <c r="D21" s="319"/>
      <c r="E21" s="319"/>
      <c r="F21" s="319"/>
      <c r="G21" s="319"/>
      <c r="H21" s="319"/>
      <c r="I21" s="319"/>
      <c r="J21" s="84"/>
      <c r="K21" s="84"/>
      <c r="L21" s="84"/>
      <c r="M21" s="84"/>
      <c r="N21" s="84"/>
      <c r="O21" s="194"/>
      <c r="P21" s="194"/>
      <c r="Q21" s="194"/>
      <c r="R21" s="194"/>
      <c r="S21" s="194"/>
      <c r="T21" s="194"/>
      <c r="U21" s="194"/>
      <c r="V21" s="194"/>
      <c r="W21" s="84"/>
    </row>
    <row r="22" spans="1:23" ht="21" customHeight="1" x14ac:dyDescent="0.25">
      <c r="A22" s="84"/>
      <c r="B22" s="84"/>
      <c r="C22" s="84"/>
      <c r="D22" s="84"/>
      <c r="E22" s="84"/>
      <c r="F22" s="84"/>
      <c r="G22" s="84"/>
      <c r="H22" s="84"/>
      <c r="I22" s="84"/>
      <c r="J22" s="84"/>
      <c r="K22" s="84"/>
      <c r="L22" s="84"/>
      <c r="M22" s="84"/>
      <c r="N22" s="84"/>
      <c r="O22" s="194"/>
      <c r="P22" s="194"/>
      <c r="Q22" s="194"/>
      <c r="R22" s="194"/>
      <c r="S22" s="194"/>
      <c r="T22" s="194"/>
      <c r="U22" s="194"/>
      <c r="V22" s="194"/>
      <c r="W22" s="84"/>
    </row>
    <row r="23" spans="1:23" ht="30.75" customHeight="1" x14ac:dyDescent="0.25">
      <c r="A23" s="84"/>
      <c r="B23" s="84"/>
      <c r="C23" s="84"/>
      <c r="D23" s="84"/>
      <c r="E23" s="84"/>
      <c r="F23" s="84"/>
      <c r="G23" s="84"/>
      <c r="H23" s="84"/>
      <c r="I23" s="84"/>
      <c r="J23" s="84"/>
      <c r="K23" s="84"/>
      <c r="L23" s="84"/>
      <c r="M23" s="84"/>
      <c r="N23" s="84"/>
      <c r="O23" s="194"/>
      <c r="P23" s="194"/>
      <c r="Q23" s="194"/>
      <c r="R23" s="194"/>
      <c r="S23" s="194"/>
      <c r="T23" s="194"/>
      <c r="U23" s="194"/>
      <c r="V23" s="194"/>
      <c r="W23" s="84"/>
    </row>
    <row r="24" spans="1:23" ht="23.25" customHeight="1" x14ac:dyDescent="0.25">
      <c r="A24" s="352" t="s">
        <v>175</v>
      </c>
      <c r="B24" s="352"/>
      <c r="C24" s="352"/>
      <c r="D24" s="352"/>
      <c r="E24" s="352"/>
      <c r="F24" s="352"/>
      <c r="G24" s="352"/>
      <c r="H24" s="311"/>
      <c r="I24" s="311"/>
      <c r="J24" s="311"/>
      <c r="K24" s="311"/>
      <c r="L24" s="311"/>
      <c r="M24" s="311"/>
      <c r="N24" s="311"/>
      <c r="O24" s="311"/>
      <c r="P24" s="311"/>
      <c r="Q24" s="311"/>
      <c r="R24" s="311"/>
      <c r="S24" s="311"/>
      <c r="T24" s="311"/>
      <c r="U24" s="311">
        <v>16</v>
      </c>
      <c r="V24" s="311"/>
      <c r="W24" s="311"/>
    </row>
    <row r="37" spans="5:5" ht="16.5" thickBot="1" x14ac:dyDescent="0.3">
      <c r="E37" s="200"/>
    </row>
    <row r="38" spans="5:5" ht="16.5" thickTop="1" x14ac:dyDescent="0.25"/>
  </sheetData>
  <mergeCells count="21">
    <mergeCell ref="A21:I21"/>
    <mergeCell ref="A19:H19"/>
    <mergeCell ref="A24:G24"/>
    <mergeCell ref="A18:D18"/>
    <mergeCell ref="T4:T5"/>
    <mergeCell ref="A1:W1"/>
    <mergeCell ref="A3:A5"/>
    <mergeCell ref="C3:M3"/>
    <mergeCell ref="W4:W5"/>
    <mergeCell ref="I4:J4"/>
    <mergeCell ref="C4:D4"/>
    <mergeCell ref="F4:G4"/>
    <mergeCell ref="L4:M4"/>
    <mergeCell ref="T3:W3"/>
    <mergeCell ref="O3:R3"/>
    <mergeCell ref="O4:O5"/>
    <mergeCell ref="U4:U5"/>
    <mergeCell ref="V4:V5"/>
    <mergeCell ref="P4:P5"/>
    <mergeCell ref="Q4:Q5"/>
    <mergeCell ref="R4:R5"/>
  </mergeCells>
  <printOptions horizontalCentered="1"/>
  <pageMargins left="0.70866141732283505" right="0.70866141732283505" top="0.59055118110236204" bottom="0.196850393700787" header="0.31496062992126" footer="0.31496062992126"/>
  <pageSetup paperSize="9" scale="98"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Z34"/>
  <sheetViews>
    <sheetView rightToLeft="1" tabSelected="1" view="pageBreakPreview" topLeftCell="A4" zoomScaleSheetLayoutView="100" workbookViewId="0">
      <selection activeCell="F18" sqref="F18"/>
    </sheetView>
  </sheetViews>
  <sheetFormatPr defaultRowHeight="15.75" x14ac:dyDescent="0.25"/>
  <cols>
    <col min="1" max="1" width="16.125" style="82" customWidth="1"/>
    <col min="2" max="12" width="9.5" style="77" customWidth="1"/>
    <col min="13" max="16384" width="9" style="77"/>
  </cols>
  <sheetData>
    <row r="1" spans="1:26" ht="21.75" customHeight="1" x14ac:dyDescent="0.25">
      <c r="A1" s="321" t="s">
        <v>213</v>
      </c>
      <c r="B1" s="321"/>
      <c r="C1" s="321"/>
      <c r="D1" s="321"/>
      <c r="E1" s="321"/>
      <c r="F1" s="321"/>
      <c r="G1" s="321"/>
      <c r="H1" s="321"/>
      <c r="I1" s="321"/>
      <c r="J1" s="321"/>
      <c r="K1" s="321"/>
      <c r="L1" s="321"/>
    </row>
    <row r="2" spans="1:26" ht="21.75" customHeight="1" thickBot="1" x14ac:dyDescent="0.3">
      <c r="A2" s="159" t="s">
        <v>128</v>
      </c>
      <c r="B2" s="126"/>
      <c r="C2" s="126"/>
      <c r="D2" s="126"/>
      <c r="E2" s="126"/>
      <c r="F2" s="126"/>
      <c r="G2" s="126"/>
      <c r="H2" s="126"/>
      <c r="I2" s="126"/>
      <c r="J2" s="126"/>
      <c r="K2" s="112"/>
      <c r="L2" s="286" t="s">
        <v>106</v>
      </c>
    </row>
    <row r="3" spans="1:26" ht="26.25" customHeight="1" thickTop="1" x14ac:dyDescent="0.25">
      <c r="A3" s="322" t="s">
        <v>90</v>
      </c>
      <c r="B3" s="356" t="s">
        <v>112</v>
      </c>
      <c r="C3" s="356"/>
      <c r="D3" s="356"/>
      <c r="E3" s="356"/>
      <c r="F3" s="356"/>
      <c r="G3" s="356"/>
      <c r="H3" s="356"/>
      <c r="I3" s="356"/>
      <c r="J3" s="356"/>
      <c r="K3" s="356"/>
      <c r="L3" s="356"/>
    </row>
    <row r="4" spans="1:26" ht="25.5" customHeight="1" x14ac:dyDescent="0.25">
      <c r="A4" s="324"/>
      <c r="B4" s="239">
        <v>2010</v>
      </c>
      <c r="C4" s="239">
        <v>2011</v>
      </c>
      <c r="D4" s="239">
        <v>2012</v>
      </c>
      <c r="E4" s="239">
        <v>2013</v>
      </c>
      <c r="F4" s="239">
        <v>2014</v>
      </c>
      <c r="G4" s="239">
        <v>2015</v>
      </c>
      <c r="H4" s="239">
        <v>2016</v>
      </c>
      <c r="I4" s="239">
        <v>2017</v>
      </c>
      <c r="J4" s="239">
        <v>2018</v>
      </c>
      <c r="K4" s="239">
        <v>2019</v>
      </c>
      <c r="L4" s="239">
        <v>2020</v>
      </c>
    </row>
    <row r="5" spans="1:26" ht="20.100000000000001" customHeight="1" x14ac:dyDescent="0.25">
      <c r="A5" s="127" t="s">
        <v>114</v>
      </c>
      <c r="B5" s="72">
        <v>240.601</v>
      </c>
      <c r="C5" s="72">
        <v>294.70099999999991</v>
      </c>
      <c r="D5" s="72">
        <v>278.60200000000003</v>
      </c>
      <c r="E5" s="72">
        <v>455.50099999999998</v>
      </c>
      <c r="F5" s="63">
        <v>340.8</v>
      </c>
      <c r="G5" s="63">
        <v>292.7</v>
      </c>
      <c r="H5" s="63" t="s">
        <v>86</v>
      </c>
      <c r="I5" s="63">
        <v>146.9</v>
      </c>
      <c r="J5" s="63">
        <v>617.29999999999995</v>
      </c>
      <c r="K5" s="63">
        <v>639.9</v>
      </c>
      <c r="L5" s="63">
        <v>396.2</v>
      </c>
    </row>
    <row r="6" spans="1:26" ht="20.100000000000001" customHeight="1" x14ac:dyDescent="0.25">
      <c r="A6" s="128" t="s">
        <v>67</v>
      </c>
      <c r="B6" s="185">
        <v>267.2</v>
      </c>
      <c r="C6" s="185">
        <v>221.8</v>
      </c>
      <c r="D6" s="185">
        <v>292.10000000000002</v>
      </c>
      <c r="E6" s="185">
        <v>394.29999999999995</v>
      </c>
      <c r="F6" s="185">
        <v>319</v>
      </c>
      <c r="G6" s="185">
        <v>315.5</v>
      </c>
      <c r="H6" s="185">
        <v>321</v>
      </c>
      <c r="I6" s="185">
        <v>204.5</v>
      </c>
      <c r="J6" s="185">
        <v>484.8</v>
      </c>
      <c r="K6" s="185">
        <v>393.2</v>
      </c>
      <c r="L6" s="11">
        <v>241.5</v>
      </c>
    </row>
    <row r="7" spans="1:26" ht="20.100000000000001" customHeight="1" x14ac:dyDescent="0.25">
      <c r="A7" s="128" t="s">
        <v>63</v>
      </c>
      <c r="B7" s="185">
        <v>138.19999999999999</v>
      </c>
      <c r="C7" s="185">
        <v>104.81100000000002</v>
      </c>
      <c r="D7" s="185">
        <v>109.50500000000001</v>
      </c>
      <c r="E7" s="185">
        <v>172.20099999999999</v>
      </c>
      <c r="F7" s="185" t="s">
        <v>86</v>
      </c>
      <c r="G7" s="185" t="s">
        <v>86</v>
      </c>
      <c r="H7" s="185">
        <v>133.5</v>
      </c>
      <c r="I7" s="185">
        <v>120.6</v>
      </c>
      <c r="J7" s="185">
        <v>303.7</v>
      </c>
      <c r="K7" s="185">
        <v>304.7</v>
      </c>
      <c r="L7" s="11">
        <v>189.5</v>
      </c>
      <c r="O7" s="83"/>
      <c r="P7" s="83"/>
      <c r="Q7" s="83"/>
      <c r="R7" s="83"/>
      <c r="S7" s="83"/>
      <c r="T7" s="83"/>
      <c r="U7" s="83"/>
      <c r="V7" s="83"/>
      <c r="W7" s="83"/>
      <c r="X7" s="83"/>
      <c r="Y7" s="83"/>
      <c r="Z7" s="83"/>
    </row>
    <row r="8" spans="1:26" ht="20.100000000000001" customHeight="1" x14ac:dyDescent="0.25">
      <c r="A8" s="128" t="s">
        <v>220</v>
      </c>
      <c r="B8" s="185">
        <v>109.00200000000001</v>
      </c>
      <c r="C8" s="185">
        <v>87.900999999999996</v>
      </c>
      <c r="D8" s="185">
        <v>73.010999999999996</v>
      </c>
      <c r="E8" s="185">
        <v>135.19999999999999</v>
      </c>
      <c r="F8" s="185">
        <v>157.6</v>
      </c>
      <c r="G8" s="185" t="s">
        <v>86</v>
      </c>
      <c r="H8" s="185" t="s">
        <v>86</v>
      </c>
      <c r="I8" s="185" t="s">
        <v>86</v>
      </c>
      <c r="J8" s="185">
        <v>158.6</v>
      </c>
      <c r="K8" s="185">
        <v>136.30000000000001</v>
      </c>
      <c r="L8" s="11">
        <v>138.30000000000001</v>
      </c>
    </row>
    <row r="9" spans="1:26" ht="20.100000000000001" customHeight="1" x14ac:dyDescent="0.25">
      <c r="A9" s="128" t="s">
        <v>115</v>
      </c>
      <c r="B9" s="185">
        <v>206.9</v>
      </c>
      <c r="C9" s="185">
        <v>167.20000000000002</v>
      </c>
      <c r="D9" s="185">
        <v>301.90000000000003</v>
      </c>
      <c r="E9" s="185">
        <v>355.4</v>
      </c>
      <c r="F9" s="185">
        <v>255.9</v>
      </c>
      <c r="G9" s="185">
        <v>391.8</v>
      </c>
      <c r="H9" s="185">
        <v>199.7</v>
      </c>
      <c r="I9" s="185">
        <v>144.19999999999999</v>
      </c>
      <c r="J9" s="289">
        <v>492.1</v>
      </c>
      <c r="K9" s="185">
        <v>486.6</v>
      </c>
      <c r="L9" s="11">
        <v>117.9</v>
      </c>
    </row>
    <row r="10" spans="1:26" ht="20.100000000000001" customHeight="1" x14ac:dyDescent="0.25">
      <c r="A10" s="128" t="s">
        <v>22</v>
      </c>
      <c r="B10" s="185">
        <v>92.501000000000005</v>
      </c>
      <c r="C10" s="185">
        <v>96.00200000000001</v>
      </c>
      <c r="D10" s="185">
        <v>184.40100000000001</v>
      </c>
      <c r="E10" s="185">
        <v>296.702</v>
      </c>
      <c r="F10" s="185">
        <v>108</v>
      </c>
      <c r="G10" s="185">
        <v>190.9</v>
      </c>
      <c r="H10" s="185">
        <v>104.5</v>
      </c>
      <c r="I10" s="185">
        <v>71.599999999999994</v>
      </c>
      <c r="J10" s="289">
        <v>284.2</v>
      </c>
      <c r="K10" s="185">
        <v>137</v>
      </c>
      <c r="L10" s="11">
        <v>155.6</v>
      </c>
    </row>
    <row r="11" spans="1:26" ht="20.100000000000001" customHeight="1" x14ac:dyDescent="0.25">
      <c r="A11" s="128" t="s">
        <v>66</v>
      </c>
      <c r="B11" s="185">
        <v>87.301000000000002</v>
      </c>
      <c r="C11" s="185">
        <v>80.301000000000002</v>
      </c>
      <c r="D11" s="185">
        <v>125.7</v>
      </c>
      <c r="E11" s="185">
        <v>182.89999999999998</v>
      </c>
      <c r="F11" s="185">
        <v>125</v>
      </c>
      <c r="G11" s="185">
        <v>133.4</v>
      </c>
      <c r="H11" s="185">
        <v>135.4</v>
      </c>
      <c r="I11" s="185">
        <v>69.8</v>
      </c>
      <c r="J11" s="289">
        <v>198</v>
      </c>
      <c r="K11" s="185">
        <v>141.6</v>
      </c>
      <c r="L11" s="11">
        <v>108.2</v>
      </c>
    </row>
    <row r="12" spans="1:26" ht="20.100000000000001" customHeight="1" x14ac:dyDescent="0.25">
      <c r="A12" s="128" t="s">
        <v>64</v>
      </c>
      <c r="B12" s="185">
        <v>80.299999999999983</v>
      </c>
      <c r="C12" s="33">
        <v>124.80000000000003</v>
      </c>
      <c r="D12" s="33">
        <v>81.199999999999989</v>
      </c>
      <c r="E12" s="185">
        <v>188.2</v>
      </c>
      <c r="F12" s="185">
        <v>198.3</v>
      </c>
      <c r="G12" s="185">
        <v>194.6</v>
      </c>
      <c r="H12" s="185">
        <v>123.5</v>
      </c>
      <c r="I12" s="185">
        <v>46.7</v>
      </c>
      <c r="J12" s="185">
        <v>305.60000000000002</v>
      </c>
      <c r="K12" s="185">
        <v>156.4</v>
      </c>
      <c r="L12" s="11">
        <v>186.4</v>
      </c>
    </row>
    <row r="13" spans="1:26" ht="20.100000000000001" customHeight="1" x14ac:dyDescent="0.25">
      <c r="A13" s="128" t="s">
        <v>26</v>
      </c>
      <c r="B13" s="185">
        <v>50.3</v>
      </c>
      <c r="C13" s="185">
        <v>71.301999999999992</v>
      </c>
      <c r="D13" s="185">
        <v>48.8</v>
      </c>
      <c r="E13" s="185">
        <v>156.102</v>
      </c>
      <c r="F13" s="185">
        <v>99.9</v>
      </c>
      <c r="G13" s="185">
        <v>139.69999999999999</v>
      </c>
      <c r="H13" s="185">
        <v>94.2</v>
      </c>
      <c r="I13" s="185">
        <v>37.799999999999997</v>
      </c>
      <c r="J13" s="185">
        <v>158.19999999999999</v>
      </c>
      <c r="K13" s="185">
        <v>93</v>
      </c>
      <c r="L13" s="11">
        <v>129.6</v>
      </c>
    </row>
    <row r="14" spans="1:26" ht="20.100000000000001" customHeight="1" x14ac:dyDescent="0.25">
      <c r="A14" s="128" t="s">
        <v>65</v>
      </c>
      <c r="B14" s="185">
        <v>49.10199999999999</v>
      </c>
      <c r="C14" s="185">
        <v>81.40100000000001</v>
      </c>
      <c r="D14" s="185">
        <v>98.801000000000002</v>
      </c>
      <c r="E14" s="185">
        <v>124.002</v>
      </c>
      <c r="F14" s="185">
        <v>105.4</v>
      </c>
      <c r="G14" s="185">
        <v>139.69999999999999</v>
      </c>
      <c r="H14" s="185">
        <v>68.3</v>
      </c>
      <c r="I14" s="185">
        <v>29.7</v>
      </c>
      <c r="J14" s="185">
        <v>189.8</v>
      </c>
      <c r="K14" s="185">
        <v>98</v>
      </c>
      <c r="L14" s="11">
        <v>170.7</v>
      </c>
    </row>
    <row r="15" spans="1:26" ht="20.100000000000001" customHeight="1" x14ac:dyDescent="0.25">
      <c r="A15" s="128" t="s">
        <v>25</v>
      </c>
      <c r="B15" s="185">
        <v>84.50200000000001</v>
      </c>
      <c r="C15" s="185">
        <v>98.200000000000017</v>
      </c>
      <c r="D15" s="185">
        <v>78.615000000000009</v>
      </c>
      <c r="E15" s="185">
        <v>185.50099999999998</v>
      </c>
      <c r="F15" s="185">
        <v>106.8</v>
      </c>
      <c r="G15" s="185">
        <v>118.9</v>
      </c>
      <c r="H15" s="185">
        <v>176.7</v>
      </c>
      <c r="I15" s="185">
        <v>53.4</v>
      </c>
      <c r="J15" s="185">
        <v>184.7</v>
      </c>
      <c r="K15" s="185">
        <v>92.8</v>
      </c>
      <c r="L15" s="11">
        <v>67.8</v>
      </c>
    </row>
    <row r="16" spans="1:26" ht="20.100000000000001" customHeight="1" x14ac:dyDescent="0.25">
      <c r="A16" s="128" t="s">
        <v>116</v>
      </c>
      <c r="B16" s="185">
        <v>47.000999999999998</v>
      </c>
      <c r="C16" s="185">
        <v>58.402000000000001</v>
      </c>
      <c r="D16" s="185">
        <v>105.206</v>
      </c>
      <c r="E16" s="185">
        <v>247.90100000000001</v>
      </c>
      <c r="F16" s="185">
        <v>111.2</v>
      </c>
      <c r="G16" s="185">
        <v>101.2</v>
      </c>
      <c r="H16" s="185">
        <v>55.7</v>
      </c>
      <c r="I16" s="185">
        <v>52.7</v>
      </c>
      <c r="J16" s="185">
        <v>195.8</v>
      </c>
      <c r="K16" s="185">
        <v>103.5</v>
      </c>
      <c r="L16" s="11">
        <v>128</v>
      </c>
      <c r="N16" s="85"/>
    </row>
    <row r="17" spans="1:16" ht="20.100000000000001" customHeight="1" x14ac:dyDescent="0.25">
      <c r="A17" s="128" t="s">
        <v>117</v>
      </c>
      <c r="B17" s="185">
        <v>57.599999999999994</v>
      </c>
      <c r="C17" s="185">
        <v>85.111000000000004</v>
      </c>
      <c r="D17" s="185">
        <v>116.202</v>
      </c>
      <c r="E17" s="185">
        <v>175.20099999999999</v>
      </c>
      <c r="F17" s="185">
        <v>219.7</v>
      </c>
      <c r="G17" s="185">
        <v>93.2</v>
      </c>
      <c r="H17" s="185">
        <v>58.3</v>
      </c>
      <c r="I17" s="185">
        <v>27</v>
      </c>
      <c r="J17" s="185">
        <v>226.5</v>
      </c>
      <c r="K17" s="185">
        <v>103.6</v>
      </c>
      <c r="L17" s="11">
        <v>162.19999999999999</v>
      </c>
    </row>
    <row r="18" spans="1:16" ht="20.100000000000001" customHeight="1" x14ac:dyDescent="0.25">
      <c r="A18" s="128" t="s">
        <v>118</v>
      </c>
      <c r="B18" s="185">
        <v>128.30100000000002</v>
      </c>
      <c r="C18" s="185">
        <v>110.702</v>
      </c>
      <c r="D18" s="185">
        <v>212.1</v>
      </c>
      <c r="E18" s="185">
        <v>324.60100000000006</v>
      </c>
      <c r="F18" s="185">
        <v>207</v>
      </c>
      <c r="G18" s="185">
        <v>128.5</v>
      </c>
      <c r="H18" s="185">
        <v>81.599999999999994</v>
      </c>
      <c r="I18" s="185">
        <v>66</v>
      </c>
      <c r="J18" s="185">
        <v>352.9</v>
      </c>
      <c r="K18" s="185">
        <v>294.39999999999998</v>
      </c>
      <c r="L18" s="11">
        <v>190.1</v>
      </c>
    </row>
    <row r="19" spans="1:16" ht="20.100000000000001" customHeight="1" thickBot="1" x14ac:dyDescent="0.3">
      <c r="A19" s="129" t="s">
        <v>69</v>
      </c>
      <c r="B19" s="19">
        <v>31.901</v>
      </c>
      <c r="C19" s="19">
        <v>65.3</v>
      </c>
      <c r="D19" s="19">
        <v>115.30100000000002</v>
      </c>
      <c r="E19" s="185" t="s">
        <v>105</v>
      </c>
      <c r="F19" s="185" t="s">
        <v>86</v>
      </c>
      <c r="G19" s="19">
        <v>131.5</v>
      </c>
      <c r="H19" s="19">
        <v>86.9</v>
      </c>
      <c r="I19" s="13">
        <v>65.099999999999994</v>
      </c>
      <c r="J19" s="13">
        <v>151.30000000000001</v>
      </c>
      <c r="K19" s="13">
        <v>191.6</v>
      </c>
      <c r="L19" s="13">
        <v>84</v>
      </c>
    </row>
    <row r="20" spans="1:16" ht="21.75" customHeight="1" thickTop="1" thickBot="1" x14ac:dyDescent="0.3">
      <c r="A20" s="240" t="s">
        <v>88</v>
      </c>
      <c r="B20" s="241"/>
      <c r="C20" s="241"/>
      <c r="D20" s="241"/>
      <c r="E20" s="241"/>
      <c r="F20" s="241"/>
      <c r="G20" s="241"/>
      <c r="H20" s="241"/>
      <c r="I20" s="241"/>
      <c r="J20" s="241"/>
      <c r="K20" s="241"/>
      <c r="L20" s="241"/>
      <c r="P20" s="77" t="s">
        <v>113</v>
      </c>
    </row>
    <row r="21" spans="1:16" ht="20.100000000000001" customHeight="1" thickTop="1" x14ac:dyDescent="0.25">
      <c r="A21" s="130" t="s">
        <v>32</v>
      </c>
      <c r="B21" s="10">
        <v>293.39999999999998</v>
      </c>
      <c r="C21" s="7" t="s">
        <v>146</v>
      </c>
      <c r="D21" s="64">
        <v>545.79999999999995</v>
      </c>
      <c r="E21" s="64" t="s">
        <v>149</v>
      </c>
      <c r="F21" s="64">
        <v>677.1</v>
      </c>
      <c r="G21" s="185" t="s">
        <v>86</v>
      </c>
      <c r="H21" s="185" t="s">
        <v>86</v>
      </c>
      <c r="I21" s="63">
        <v>344.4</v>
      </c>
      <c r="J21" s="185" t="s">
        <v>86</v>
      </c>
      <c r="K21" s="185" t="s">
        <v>86</v>
      </c>
      <c r="L21" s="185" t="s">
        <v>86</v>
      </c>
    </row>
    <row r="22" spans="1:16" ht="20.100000000000001" customHeight="1" x14ac:dyDescent="0.25">
      <c r="A22" s="131" t="s">
        <v>70</v>
      </c>
      <c r="B22" s="10">
        <v>385.20000000000005</v>
      </c>
      <c r="C22" s="65" t="s">
        <v>147</v>
      </c>
      <c r="D22" s="66">
        <v>719.3</v>
      </c>
      <c r="E22" s="65" t="s">
        <v>150</v>
      </c>
      <c r="F22" s="67">
        <v>677.4</v>
      </c>
      <c r="G22" s="185" t="s">
        <v>86</v>
      </c>
      <c r="H22" s="185" t="s">
        <v>86</v>
      </c>
      <c r="I22" s="185">
        <v>392.2</v>
      </c>
      <c r="J22" s="185" t="s">
        <v>86</v>
      </c>
      <c r="K22" s="185" t="s">
        <v>86</v>
      </c>
      <c r="L22" s="185" t="s">
        <v>86</v>
      </c>
    </row>
    <row r="23" spans="1:16" ht="20.100000000000001" customHeight="1" thickBot="1" x14ac:dyDescent="0.3">
      <c r="A23" s="132" t="s">
        <v>87</v>
      </c>
      <c r="B23" s="23">
        <v>261.79999999999995</v>
      </c>
      <c r="C23" s="68" t="s">
        <v>148</v>
      </c>
      <c r="D23" s="23">
        <v>366.4</v>
      </c>
      <c r="E23" s="68" t="s">
        <v>151</v>
      </c>
      <c r="F23" s="69">
        <v>385.2</v>
      </c>
      <c r="G23" s="13" t="s">
        <v>86</v>
      </c>
      <c r="H23" s="13" t="s">
        <v>86</v>
      </c>
      <c r="I23" s="13">
        <v>280.39999999999998</v>
      </c>
      <c r="J23" s="13" t="s">
        <v>86</v>
      </c>
      <c r="K23" s="13" t="s">
        <v>86</v>
      </c>
      <c r="L23" s="13" t="s">
        <v>86</v>
      </c>
    </row>
    <row r="24" spans="1:16" ht="3" customHeight="1" thickTop="1" x14ac:dyDescent="0.25">
      <c r="A24" s="86"/>
      <c r="B24" s="22"/>
      <c r="C24" s="21"/>
      <c r="D24" s="21"/>
      <c r="E24" s="21"/>
      <c r="F24" s="21"/>
      <c r="G24" s="21"/>
      <c r="H24" s="22"/>
      <c r="I24" s="22"/>
      <c r="J24" s="22"/>
      <c r="K24" s="22"/>
      <c r="L24" s="22"/>
    </row>
    <row r="25" spans="1:16" ht="11.25" customHeight="1" x14ac:dyDescent="0.25">
      <c r="A25" s="151" t="s">
        <v>121</v>
      </c>
      <c r="B25" s="152"/>
      <c r="C25" s="153"/>
      <c r="D25" s="153"/>
      <c r="E25" s="153"/>
      <c r="F25" s="153"/>
      <c r="G25" s="153"/>
      <c r="H25" s="152"/>
      <c r="I25" s="152"/>
      <c r="J25" s="152"/>
      <c r="K25" s="152"/>
      <c r="L25" s="34"/>
    </row>
    <row r="26" spans="1:16" ht="16.5" customHeight="1" x14ac:dyDescent="0.25">
      <c r="A26" s="351" t="s">
        <v>119</v>
      </c>
      <c r="B26" s="351"/>
      <c r="C26" s="351"/>
      <c r="D26" s="351"/>
      <c r="E26" s="351"/>
      <c r="F26" s="351"/>
      <c r="G26" s="351"/>
      <c r="H26" s="351"/>
      <c r="I26" s="152"/>
      <c r="J26" s="152"/>
      <c r="K26" s="152"/>
      <c r="L26" s="34"/>
    </row>
    <row r="27" spans="1:16" ht="16.5" customHeight="1" x14ac:dyDescent="0.25">
      <c r="A27" s="354" t="s">
        <v>109</v>
      </c>
      <c r="B27" s="354"/>
      <c r="C27" s="354"/>
      <c r="D27" s="354"/>
      <c r="E27" s="354"/>
      <c r="F27" s="355"/>
      <c r="G27" s="355"/>
      <c r="H27" s="355"/>
      <c r="I27" s="355"/>
      <c r="J27" s="355"/>
      <c r="K27" s="355"/>
      <c r="L27" s="76"/>
    </row>
    <row r="28" spans="1:16" ht="15.75" customHeight="1" x14ac:dyDescent="0.25">
      <c r="A28" s="353" t="s">
        <v>120</v>
      </c>
      <c r="B28" s="353"/>
      <c r="C28" s="353"/>
      <c r="D28" s="353"/>
      <c r="E28" s="353"/>
      <c r="F28" s="353"/>
      <c r="G28" s="353"/>
      <c r="H28" s="353"/>
      <c r="I28" s="353"/>
      <c r="J28" s="353"/>
      <c r="K28" s="353"/>
      <c r="L28" s="75"/>
    </row>
    <row r="29" spans="1:16" ht="15" customHeight="1" x14ac:dyDescent="0.25">
      <c r="A29" s="353" t="s">
        <v>158</v>
      </c>
      <c r="B29" s="353"/>
      <c r="C29" s="353"/>
      <c r="D29" s="353"/>
      <c r="E29" s="353"/>
      <c r="F29" s="353"/>
      <c r="G29" s="353"/>
      <c r="H29" s="353"/>
      <c r="I29" s="353"/>
      <c r="J29" s="353"/>
      <c r="K29" s="353"/>
      <c r="L29" s="75"/>
    </row>
    <row r="30" spans="1:16" ht="2.25" customHeight="1" x14ac:dyDescent="0.25">
      <c r="A30" s="154"/>
      <c r="B30" s="154"/>
      <c r="C30" s="154"/>
      <c r="D30" s="154"/>
      <c r="E30" s="154"/>
      <c r="F30" s="154"/>
      <c r="G30" s="154"/>
      <c r="H30" s="154"/>
      <c r="I30" s="154"/>
      <c r="J30" s="154"/>
      <c r="K30" s="154"/>
      <c r="L30" s="75"/>
    </row>
    <row r="31" spans="1:16" ht="14.25" customHeight="1" x14ac:dyDescent="0.25">
      <c r="A31" s="319" t="s">
        <v>192</v>
      </c>
      <c r="B31" s="319"/>
      <c r="C31" s="319"/>
      <c r="D31" s="319"/>
      <c r="E31" s="319"/>
      <c r="F31" s="149"/>
      <c r="G31" s="149"/>
      <c r="H31" s="149"/>
      <c r="I31" s="149"/>
      <c r="J31" s="155"/>
      <c r="K31" s="149"/>
      <c r="L31" s="84"/>
    </row>
    <row r="32" spans="1:16" ht="14.25" customHeight="1" x14ac:dyDescent="0.25">
      <c r="A32" s="318" t="s">
        <v>157</v>
      </c>
      <c r="B32" s="318"/>
      <c r="C32" s="318"/>
      <c r="D32" s="156"/>
      <c r="E32" s="156"/>
      <c r="F32" s="156"/>
      <c r="G32" s="156"/>
      <c r="H32" s="156"/>
      <c r="I32" s="156"/>
      <c r="J32" s="157"/>
      <c r="K32" s="156"/>
      <c r="L32" s="80"/>
    </row>
    <row r="33" spans="1:12" ht="0.75" customHeight="1" x14ac:dyDescent="0.25">
      <c r="A33" s="158"/>
      <c r="B33" s="158"/>
      <c r="C33" s="158"/>
      <c r="D33" s="156"/>
      <c r="E33" s="156"/>
      <c r="F33" s="156"/>
      <c r="G33" s="156"/>
      <c r="H33" s="156"/>
      <c r="I33" s="156"/>
      <c r="J33" s="157"/>
      <c r="K33" s="156"/>
      <c r="L33" s="80"/>
    </row>
    <row r="34" spans="1:12" ht="18" customHeight="1" x14ac:dyDescent="0.25">
      <c r="A34" s="320" t="s">
        <v>175</v>
      </c>
      <c r="B34" s="320"/>
      <c r="C34" s="320"/>
      <c r="D34" s="331">
        <v>17</v>
      </c>
      <c r="E34" s="331"/>
      <c r="F34" s="331"/>
      <c r="G34" s="331"/>
      <c r="H34" s="331"/>
      <c r="I34" s="331"/>
      <c r="J34" s="331"/>
      <c r="K34" s="331"/>
      <c r="L34" s="331"/>
    </row>
  </sheetData>
  <mergeCells count="12">
    <mergeCell ref="A1:L1"/>
    <mergeCell ref="A34:C34"/>
    <mergeCell ref="A31:E31"/>
    <mergeCell ref="A32:C32"/>
    <mergeCell ref="A29:K29"/>
    <mergeCell ref="A3:A4"/>
    <mergeCell ref="A27:E27"/>
    <mergeCell ref="F27:K27"/>
    <mergeCell ref="A28:K28"/>
    <mergeCell ref="B3:L3"/>
    <mergeCell ref="A26:H26"/>
    <mergeCell ref="D34:L34"/>
  </mergeCells>
  <printOptions horizontalCentered="1"/>
  <pageMargins left="0.70866141732283505" right="0.70866141732283505" top="0.59055118110236204" bottom="0.118110236220472" header="0.31496062992126" footer="0.31496062992126"/>
  <pageSetup paperSize="9" scale="96"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O25"/>
  <sheetViews>
    <sheetView rightToLeft="1" view="pageBreakPreview" topLeftCell="A7" zoomScaleSheetLayoutView="100" workbookViewId="0">
      <selection activeCell="I15" sqref="I15"/>
    </sheetView>
  </sheetViews>
  <sheetFormatPr defaultRowHeight="15.75" x14ac:dyDescent="0.25"/>
  <cols>
    <col min="1" max="1" width="13.625" style="82" customWidth="1"/>
    <col min="2" max="3" width="10.625" style="77" customWidth="1"/>
    <col min="4" max="4" width="0.75" style="77" customWidth="1"/>
    <col min="5" max="6" width="10.625" style="77" customWidth="1"/>
    <col min="7" max="7" width="0.75" style="77" customWidth="1"/>
    <col min="8" max="9" width="10.625" style="77" customWidth="1"/>
    <col min="10" max="10" width="0.75" style="77" customWidth="1"/>
    <col min="11" max="11" width="10.625" style="82" customWidth="1"/>
    <col min="12" max="12" width="10.625" style="77" customWidth="1"/>
    <col min="13" max="13" width="5.375" style="77" customWidth="1"/>
    <col min="14" max="16384" width="9" style="77"/>
  </cols>
  <sheetData>
    <row r="1" spans="1:15" ht="29.25" customHeight="1" x14ac:dyDescent="0.25">
      <c r="A1" s="321" t="s">
        <v>214</v>
      </c>
      <c r="B1" s="321"/>
      <c r="C1" s="321"/>
      <c r="D1" s="321"/>
      <c r="E1" s="321"/>
      <c r="F1" s="321"/>
      <c r="G1" s="321"/>
      <c r="H1" s="321"/>
      <c r="I1" s="321"/>
      <c r="J1" s="321"/>
      <c r="K1" s="321"/>
      <c r="L1" s="321"/>
    </row>
    <row r="2" spans="1:15" ht="23.25" customHeight="1" thickBot="1" x14ac:dyDescent="0.3">
      <c r="A2" s="159" t="s">
        <v>129</v>
      </c>
      <c r="B2" s="157"/>
      <c r="C2" s="161"/>
      <c r="D2" s="161"/>
      <c r="E2" s="157"/>
      <c r="F2" s="157"/>
      <c r="G2" s="157"/>
      <c r="H2" s="157"/>
      <c r="I2" s="157"/>
      <c r="J2" s="157"/>
      <c r="K2" s="160"/>
      <c r="L2" s="284" t="s">
        <v>232</v>
      </c>
    </row>
    <row r="3" spans="1:15" ht="30.75" customHeight="1" thickTop="1" x14ac:dyDescent="0.25">
      <c r="A3" s="358" t="s">
        <v>35</v>
      </c>
      <c r="B3" s="348" t="s">
        <v>51</v>
      </c>
      <c r="C3" s="350"/>
      <c r="D3" s="325"/>
      <c r="E3" s="348" t="s">
        <v>22</v>
      </c>
      <c r="F3" s="350"/>
      <c r="G3" s="325"/>
      <c r="H3" s="348" t="s">
        <v>52</v>
      </c>
      <c r="I3" s="350"/>
      <c r="J3" s="325"/>
      <c r="K3" s="348" t="s">
        <v>31</v>
      </c>
      <c r="L3" s="350"/>
    </row>
    <row r="4" spans="1:15" ht="29.25" customHeight="1" x14ac:dyDescent="0.25">
      <c r="A4" s="359"/>
      <c r="B4" s="234">
        <v>2020</v>
      </c>
      <c r="C4" s="310" t="s">
        <v>38</v>
      </c>
      <c r="D4" s="360"/>
      <c r="E4" s="234">
        <v>2020</v>
      </c>
      <c r="F4" s="235" t="s">
        <v>38</v>
      </c>
      <c r="G4" s="360"/>
      <c r="H4" s="234">
        <v>2020</v>
      </c>
      <c r="I4" s="235" t="s">
        <v>38</v>
      </c>
      <c r="J4" s="360"/>
      <c r="K4" s="234">
        <v>2020</v>
      </c>
      <c r="L4" s="235" t="s">
        <v>91</v>
      </c>
    </row>
    <row r="5" spans="1:15" ht="24.95" customHeight="1" x14ac:dyDescent="0.25">
      <c r="A5" s="113" t="s">
        <v>41</v>
      </c>
      <c r="B5" s="47">
        <v>1020.6</v>
      </c>
      <c r="C5" s="46">
        <v>1021.1</v>
      </c>
      <c r="D5" s="46"/>
      <c r="E5" s="46">
        <v>1019.1</v>
      </c>
      <c r="F5" s="46">
        <v>1020.3</v>
      </c>
      <c r="G5" s="192"/>
      <c r="H5" s="47" t="s">
        <v>86</v>
      </c>
      <c r="I5" s="46">
        <v>1019.8</v>
      </c>
      <c r="J5" s="46"/>
      <c r="K5" s="46">
        <v>1019</v>
      </c>
      <c r="L5" s="46">
        <v>1019.3</v>
      </c>
      <c r="M5" s="83"/>
      <c r="N5" s="83"/>
      <c r="O5" s="83"/>
    </row>
    <row r="6" spans="1:15" ht="24.95" customHeight="1" x14ac:dyDescent="0.25">
      <c r="A6" s="114" t="s">
        <v>42</v>
      </c>
      <c r="B6" s="47">
        <v>1020.3</v>
      </c>
      <c r="C6" s="47">
        <v>1018.9</v>
      </c>
      <c r="D6" s="47"/>
      <c r="E6" s="47">
        <v>1018.8</v>
      </c>
      <c r="F6" s="47">
        <v>1017.9</v>
      </c>
      <c r="G6" s="47"/>
      <c r="H6" s="47" t="s">
        <v>86</v>
      </c>
      <c r="I6" s="47">
        <v>1017.8</v>
      </c>
      <c r="J6" s="47"/>
      <c r="K6" s="47">
        <v>1018.8</v>
      </c>
      <c r="L6" s="47">
        <v>1017.4</v>
      </c>
    </row>
    <row r="7" spans="1:15" ht="24.95" customHeight="1" x14ac:dyDescent="0.25">
      <c r="A7" s="114" t="s">
        <v>43</v>
      </c>
      <c r="B7" s="47">
        <v>1015.1</v>
      </c>
      <c r="C7" s="47">
        <v>1015.6</v>
      </c>
      <c r="D7" s="47"/>
      <c r="E7" s="47">
        <v>1013.5</v>
      </c>
      <c r="F7" s="47">
        <v>1014.9</v>
      </c>
      <c r="G7" s="47"/>
      <c r="H7" s="47" t="s">
        <v>86</v>
      </c>
      <c r="I7" s="47">
        <v>1014.7</v>
      </c>
      <c r="J7" s="47"/>
      <c r="K7" s="47" t="s">
        <v>86</v>
      </c>
      <c r="L7" s="47">
        <v>1014.2</v>
      </c>
    </row>
    <row r="8" spans="1:15" ht="24.95" customHeight="1" x14ac:dyDescent="0.25">
      <c r="A8" s="114" t="s">
        <v>44</v>
      </c>
      <c r="B8" s="47">
        <v>1012.6</v>
      </c>
      <c r="C8" s="47">
        <v>1012.7</v>
      </c>
      <c r="D8" s="47"/>
      <c r="E8" s="47">
        <v>1011</v>
      </c>
      <c r="F8" s="47">
        <v>1011.7</v>
      </c>
      <c r="G8" s="47"/>
      <c r="H8" s="47" t="s">
        <v>86</v>
      </c>
      <c r="I8" s="47">
        <v>1011.6</v>
      </c>
      <c r="J8" s="47"/>
      <c r="K8" s="47" t="s">
        <v>86</v>
      </c>
      <c r="L8" s="47">
        <v>1011.2</v>
      </c>
    </row>
    <row r="9" spans="1:15" ht="24.95" customHeight="1" x14ac:dyDescent="0.25">
      <c r="A9" s="114" t="s">
        <v>45</v>
      </c>
      <c r="B9" s="47">
        <v>1009.6</v>
      </c>
      <c r="C9" s="47">
        <v>1009.3</v>
      </c>
      <c r="D9" s="47"/>
      <c r="E9" s="47">
        <v>1008.6</v>
      </c>
      <c r="F9" s="47">
        <v>1008.5</v>
      </c>
      <c r="G9" s="47"/>
      <c r="H9" s="47" t="s">
        <v>86</v>
      </c>
      <c r="I9" s="47">
        <v>1007.6</v>
      </c>
      <c r="J9" s="47"/>
      <c r="K9" s="47">
        <v>1007.5</v>
      </c>
      <c r="L9" s="47">
        <v>1007.1</v>
      </c>
    </row>
    <row r="10" spans="1:15" ht="24.95" customHeight="1" x14ac:dyDescent="0.25">
      <c r="A10" s="114" t="s">
        <v>46</v>
      </c>
      <c r="B10" s="47">
        <v>1003.9</v>
      </c>
      <c r="C10" s="47">
        <v>1003.7</v>
      </c>
      <c r="D10" s="47"/>
      <c r="E10" s="47">
        <v>1003.3</v>
      </c>
      <c r="F10" s="47">
        <v>1003.6</v>
      </c>
      <c r="G10" s="47"/>
      <c r="H10" s="47" t="s">
        <v>86</v>
      </c>
      <c r="I10" s="47">
        <v>1005.2</v>
      </c>
      <c r="J10" s="47"/>
      <c r="K10" s="47">
        <v>1002.2</v>
      </c>
      <c r="L10" s="47">
        <v>1001.2</v>
      </c>
    </row>
    <row r="11" spans="1:15" ht="24.95" customHeight="1" x14ac:dyDescent="0.25">
      <c r="A11" s="114" t="s">
        <v>47</v>
      </c>
      <c r="B11" s="47">
        <v>999.5</v>
      </c>
      <c r="C11" s="47">
        <v>1000.1</v>
      </c>
      <c r="D11" s="47"/>
      <c r="E11" s="47">
        <v>998.6</v>
      </c>
      <c r="F11" s="47">
        <v>999.5</v>
      </c>
      <c r="G11" s="47"/>
      <c r="H11" s="47" t="s">
        <v>86</v>
      </c>
      <c r="I11" s="47">
        <v>1001.8</v>
      </c>
      <c r="J11" s="47"/>
      <c r="K11" s="47">
        <v>997</v>
      </c>
      <c r="L11" s="47">
        <v>997.4</v>
      </c>
    </row>
    <row r="12" spans="1:15" ht="24.95" customHeight="1" x14ac:dyDescent="0.25">
      <c r="A12" s="114" t="s">
        <v>48</v>
      </c>
      <c r="B12" s="47">
        <v>999.5</v>
      </c>
      <c r="C12" s="47">
        <v>1001.4</v>
      </c>
      <c r="D12" s="47"/>
      <c r="E12" s="47">
        <v>999.2</v>
      </c>
      <c r="F12" s="47">
        <v>1001.2</v>
      </c>
      <c r="G12" s="47"/>
      <c r="H12" s="47" t="s">
        <v>86</v>
      </c>
      <c r="I12" s="47">
        <v>1003.1</v>
      </c>
      <c r="J12" s="47"/>
      <c r="K12" s="47">
        <v>997.7</v>
      </c>
      <c r="L12" s="47">
        <v>999.2</v>
      </c>
    </row>
    <row r="13" spans="1:15" ht="24.95" customHeight="1" x14ac:dyDescent="0.25">
      <c r="A13" s="114" t="s">
        <v>49</v>
      </c>
      <c r="B13" s="47">
        <v>1007.6</v>
      </c>
      <c r="C13" s="47">
        <v>1008.1</v>
      </c>
      <c r="D13" s="47"/>
      <c r="E13" s="47">
        <v>1006.3</v>
      </c>
      <c r="F13" s="47">
        <v>1007.2</v>
      </c>
      <c r="G13" s="47"/>
      <c r="H13" s="47" t="s">
        <v>86</v>
      </c>
      <c r="I13" s="47">
        <v>1008.3</v>
      </c>
      <c r="J13" s="47"/>
      <c r="K13" s="47">
        <v>1004.3</v>
      </c>
      <c r="L13" s="47">
        <v>1005.2</v>
      </c>
    </row>
    <row r="14" spans="1:15" ht="24.95" customHeight="1" x14ac:dyDescent="0.25">
      <c r="A14" s="114" t="s">
        <v>94</v>
      </c>
      <c r="B14" s="47">
        <v>1015</v>
      </c>
      <c r="C14" s="47">
        <v>1014.4</v>
      </c>
      <c r="D14" s="47"/>
      <c r="E14" s="47">
        <v>1013.5</v>
      </c>
      <c r="F14" s="47">
        <v>1013.6</v>
      </c>
      <c r="G14" s="47"/>
      <c r="H14" s="47" t="s">
        <v>86</v>
      </c>
      <c r="I14" s="47">
        <v>1013.8</v>
      </c>
      <c r="J14" s="47"/>
      <c r="K14" s="47">
        <v>1012.4</v>
      </c>
      <c r="L14" s="47">
        <v>1012.3</v>
      </c>
    </row>
    <row r="15" spans="1:15" ht="24.95" customHeight="1" x14ac:dyDescent="0.25">
      <c r="A15" s="114" t="s">
        <v>50</v>
      </c>
      <c r="B15" s="47">
        <v>1018.6</v>
      </c>
      <c r="C15" s="47">
        <v>1019.3</v>
      </c>
      <c r="D15" s="47"/>
      <c r="E15" s="47">
        <v>1017.1</v>
      </c>
      <c r="F15" s="47">
        <v>1018.3</v>
      </c>
      <c r="G15" s="47"/>
      <c r="H15" s="47" t="s">
        <v>86</v>
      </c>
      <c r="I15" s="47">
        <v>1018.5</v>
      </c>
      <c r="J15" s="47"/>
      <c r="K15" s="47">
        <v>1016.8</v>
      </c>
      <c r="L15" s="47">
        <v>1017</v>
      </c>
    </row>
    <row r="16" spans="1:15" ht="24.95" customHeight="1" thickBot="1" x14ac:dyDescent="0.3">
      <c r="A16" s="115" t="s">
        <v>95</v>
      </c>
      <c r="B16" s="48">
        <v>1022.6</v>
      </c>
      <c r="C16" s="48">
        <v>1020.7</v>
      </c>
      <c r="D16" s="48"/>
      <c r="E16" s="48">
        <v>1021.2</v>
      </c>
      <c r="F16" s="48">
        <v>1020.3</v>
      </c>
      <c r="G16" s="48"/>
      <c r="H16" s="48" t="s">
        <v>86</v>
      </c>
      <c r="I16" s="48">
        <v>1020</v>
      </c>
      <c r="J16" s="48"/>
      <c r="K16" s="48">
        <v>1020.4</v>
      </c>
      <c r="L16" s="48">
        <v>1019.5</v>
      </c>
    </row>
    <row r="17" spans="1:12" ht="24.95" customHeight="1" thickTop="1" thickBot="1" x14ac:dyDescent="0.3">
      <c r="A17" s="300" t="s">
        <v>200</v>
      </c>
      <c r="B17" s="309">
        <f>SUM(B5:B16)/12</f>
        <v>1012.0749999999999</v>
      </c>
      <c r="C17" s="308"/>
      <c r="D17" s="309"/>
      <c r="E17" s="309">
        <f>SUM(E5:E16)/12</f>
        <v>1010.85</v>
      </c>
      <c r="F17" s="308"/>
      <c r="G17" s="308"/>
      <c r="H17" s="308"/>
      <c r="I17" s="308"/>
      <c r="J17" s="308"/>
      <c r="K17" s="308"/>
      <c r="L17" s="308"/>
    </row>
    <row r="18" spans="1:12" ht="6" customHeight="1" thickTop="1" x14ac:dyDescent="0.25">
      <c r="A18" s="37"/>
      <c r="B18" s="2"/>
      <c r="C18" s="43"/>
      <c r="D18" s="43"/>
      <c r="E18" s="187"/>
      <c r="F18" s="187"/>
      <c r="G18" s="187"/>
      <c r="H18" s="2"/>
      <c r="I18" s="2"/>
      <c r="J18" s="2"/>
      <c r="K18" s="37"/>
      <c r="L18" s="74"/>
    </row>
    <row r="19" spans="1:12" ht="19.5" customHeight="1" x14ac:dyDescent="0.25">
      <c r="A19" s="333" t="s">
        <v>144</v>
      </c>
      <c r="B19" s="333"/>
      <c r="C19" s="191"/>
      <c r="D19" s="191"/>
      <c r="E19" s="191"/>
      <c r="F19" s="191"/>
      <c r="G19" s="191"/>
      <c r="H19" s="191"/>
      <c r="I19" s="191"/>
      <c r="J19" s="191"/>
      <c r="K19" s="191"/>
      <c r="L19" s="191"/>
    </row>
    <row r="20" spans="1:12" ht="2.25" customHeight="1" x14ac:dyDescent="0.25">
      <c r="A20" s="156"/>
      <c r="B20" s="190"/>
      <c r="C20" s="190"/>
      <c r="D20" s="190"/>
      <c r="E20" s="190"/>
      <c r="F20" s="162"/>
      <c r="G20" s="162"/>
      <c r="H20" s="162"/>
      <c r="I20" s="164"/>
      <c r="J20" s="164"/>
      <c r="K20" s="156"/>
      <c r="L20" s="156"/>
    </row>
    <row r="21" spans="1:12" ht="20.100000000000001" customHeight="1" x14ac:dyDescent="0.25">
      <c r="A21" s="357" t="s">
        <v>190</v>
      </c>
      <c r="B21" s="357"/>
      <c r="C21" s="357"/>
      <c r="D21" s="357"/>
      <c r="E21" s="357"/>
      <c r="F21" s="357"/>
      <c r="G21" s="357"/>
      <c r="H21" s="357"/>
      <c r="I21" s="357"/>
      <c r="J21" s="357"/>
      <c r="K21" s="357"/>
      <c r="L21" s="357"/>
    </row>
    <row r="22" spans="1:12" ht="15.75" customHeight="1" x14ac:dyDescent="0.25">
      <c r="A22" s="163"/>
      <c r="B22" s="190"/>
      <c r="C22" s="190"/>
      <c r="D22" s="190"/>
      <c r="E22" s="190"/>
      <c r="F22" s="162"/>
      <c r="G22" s="162"/>
      <c r="H22" s="162"/>
      <c r="I22" s="164"/>
      <c r="J22" s="164"/>
      <c r="K22" s="164"/>
      <c r="L22" s="164"/>
    </row>
    <row r="23" spans="1:12" ht="24" customHeight="1" x14ac:dyDescent="0.25">
      <c r="A23" s="163"/>
      <c r="B23" s="190"/>
      <c r="C23" s="190"/>
      <c r="D23" s="190"/>
      <c r="E23" s="190"/>
      <c r="F23" s="162"/>
      <c r="G23" s="162"/>
      <c r="H23" s="162"/>
      <c r="I23" s="164"/>
      <c r="J23" s="164"/>
      <c r="K23" s="164"/>
      <c r="L23" s="164"/>
    </row>
    <row r="24" spans="1:12" ht="24.75" customHeight="1" x14ac:dyDescent="0.25">
      <c r="A24" s="163"/>
      <c r="B24" s="190"/>
      <c r="C24" s="190"/>
      <c r="D24" s="190"/>
      <c r="E24" s="190"/>
      <c r="F24" s="162"/>
      <c r="G24" s="162"/>
      <c r="H24" s="162"/>
      <c r="I24" s="164"/>
      <c r="J24" s="164"/>
      <c r="K24" s="164"/>
      <c r="L24" s="164"/>
    </row>
    <row r="25" spans="1:12" ht="22.5" customHeight="1" x14ac:dyDescent="0.25">
      <c r="A25" s="341" t="s">
        <v>175</v>
      </c>
      <c r="B25" s="341"/>
      <c r="C25" s="341"/>
      <c r="D25" s="193"/>
      <c r="E25" s="193"/>
      <c r="F25" s="193"/>
      <c r="G25" s="193"/>
      <c r="H25" s="193"/>
      <c r="I25" s="193"/>
      <c r="J25" s="193"/>
      <c r="K25" s="193"/>
      <c r="L25" s="199">
        <v>18</v>
      </c>
    </row>
  </sheetData>
  <mergeCells count="12">
    <mergeCell ref="A25:C25"/>
    <mergeCell ref="A19:B19"/>
    <mergeCell ref="A21:L21"/>
    <mergeCell ref="A1:L1"/>
    <mergeCell ref="A3:A4"/>
    <mergeCell ref="K3:L3"/>
    <mergeCell ref="B3:C3"/>
    <mergeCell ref="E3:F3"/>
    <mergeCell ref="D3:D4"/>
    <mergeCell ref="H3:I3"/>
    <mergeCell ref="G3:G4"/>
    <mergeCell ref="J3:J4"/>
  </mergeCells>
  <printOptions horizontalCentered="1"/>
  <pageMargins left="0.70866141732283472" right="0.70866141732283472" top="0.59055118110236227" bottom="0.19685039370078741" header="0.31496062992125984" footer="0.31496062992125984"/>
  <pageSetup paperSize="9"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F18"/>
  <sheetViews>
    <sheetView rightToLeft="1" view="pageBreakPreview" zoomScaleSheetLayoutView="100" workbookViewId="0">
      <selection activeCell="E16" sqref="E16"/>
    </sheetView>
  </sheetViews>
  <sheetFormatPr defaultRowHeight="15.75" x14ac:dyDescent="0.25"/>
  <cols>
    <col min="1" max="1" width="9" style="87"/>
    <col min="2" max="2" width="8.75" style="87" customWidth="1"/>
    <col min="3" max="3" width="12.875" style="82" customWidth="1"/>
    <col min="4" max="5" width="11.75" style="82" customWidth="1"/>
    <col min="6" max="6" width="12.875" style="82" customWidth="1"/>
    <col min="7" max="16384" width="9" style="77"/>
  </cols>
  <sheetData>
    <row r="1" spans="1:6" ht="27.75" customHeight="1" x14ac:dyDescent="0.25">
      <c r="A1" s="321" t="s">
        <v>161</v>
      </c>
      <c r="B1" s="321"/>
      <c r="C1" s="321"/>
      <c r="D1" s="321"/>
      <c r="E1" s="321"/>
      <c r="F1" s="321"/>
    </row>
    <row r="2" spans="1:6" ht="22.5" customHeight="1" thickBot="1" x14ac:dyDescent="0.3">
      <c r="A2" s="159" t="s">
        <v>130</v>
      </c>
      <c r="B2" s="159"/>
      <c r="C2" s="122"/>
      <c r="D2" s="122"/>
      <c r="E2" s="122"/>
      <c r="F2" s="122"/>
    </row>
    <row r="3" spans="1:6" ht="23.25" customHeight="1" thickTop="1" x14ac:dyDescent="0.25">
      <c r="A3" s="362" t="s">
        <v>159</v>
      </c>
      <c r="B3" s="362"/>
      <c r="C3" s="344" t="s">
        <v>104</v>
      </c>
      <c r="D3" s="344"/>
      <c r="E3" s="344"/>
      <c r="F3" s="344"/>
    </row>
    <row r="4" spans="1:6" ht="33" customHeight="1" x14ac:dyDescent="0.25">
      <c r="A4" s="363"/>
      <c r="B4" s="363"/>
      <c r="C4" s="264" t="s">
        <v>51</v>
      </c>
      <c r="D4" s="264" t="s">
        <v>22</v>
      </c>
      <c r="E4" s="264" t="s">
        <v>52</v>
      </c>
      <c r="F4" s="264" t="s">
        <v>31</v>
      </c>
    </row>
    <row r="5" spans="1:6" ht="30" customHeight="1" x14ac:dyDescent="0.25">
      <c r="A5" s="364" t="s">
        <v>54</v>
      </c>
      <c r="B5" s="364"/>
      <c r="C5" s="217">
        <v>34</v>
      </c>
      <c r="D5" s="49">
        <v>8</v>
      </c>
      <c r="E5" s="47" t="s">
        <v>86</v>
      </c>
      <c r="F5" s="47" t="s">
        <v>86</v>
      </c>
    </row>
    <row r="6" spans="1:6" ht="30" customHeight="1" x14ac:dyDescent="0.25">
      <c r="A6" s="365" t="s">
        <v>55</v>
      </c>
      <c r="B6" s="365"/>
      <c r="C6" s="217">
        <v>158</v>
      </c>
      <c r="D6" s="49">
        <v>137</v>
      </c>
      <c r="E6" s="47" t="s">
        <v>86</v>
      </c>
      <c r="F6" s="47" t="s">
        <v>86</v>
      </c>
    </row>
    <row r="7" spans="1:6" ht="30" customHeight="1" x14ac:dyDescent="0.25">
      <c r="A7" s="365" t="s">
        <v>56</v>
      </c>
      <c r="B7" s="365"/>
      <c r="C7" s="217">
        <v>174</v>
      </c>
      <c r="D7" s="49">
        <v>221</v>
      </c>
      <c r="E7" s="47" t="s">
        <v>86</v>
      </c>
      <c r="F7" s="47" t="s">
        <v>86</v>
      </c>
    </row>
    <row r="8" spans="1:6" ht="30" customHeight="1" x14ac:dyDescent="0.25">
      <c r="A8" s="365" t="s">
        <v>57</v>
      </c>
      <c r="B8" s="365"/>
      <c r="C8" s="217">
        <v>0</v>
      </c>
      <c r="D8" s="49">
        <v>0</v>
      </c>
      <c r="E8" s="47" t="s">
        <v>86</v>
      </c>
      <c r="F8" s="47" t="s">
        <v>86</v>
      </c>
    </row>
    <row r="9" spans="1:6" ht="30" customHeight="1" x14ac:dyDescent="0.25">
      <c r="A9" s="365" t="s">
        <v>58</v>
      </c>
      <c r="B9" s="365"/>
      <c r="C9" s="217">
        <v>37</v>
      </c>
      <c r="D9" s="49">
        <v>17</v>
      </c>
      <c r="E9" s="47" t="s">
        <v>86</v>
      </c>
      <c r="F9" s="47" t="s">
        <v>86</v>
      </c>
    </row>
    <row r="10" spans="1:6" ht="30" customHeight="1" x14ac:dyDescent="0.25">
      <c r="A10" s="365" t="s">
        <v>59</v>
      </c>
      <c r="B10" s="365"/>
      <c r="C10" s="217">
        <v>3</v>
      </c>
      <c r="D10" s="49">
        <v>1</v>
      </c>
      <c r="E10" s="47" t="s">
        <v>86</v>
      </c>
      <c r="F10" s="47" t="s">
        <v>86</v>
      </c>
    </row>
    <row r="11" spans="1:6" ht="30" customHeight="1" x14ac:dyDescent="0.25">
      <c r="A11" s="365" t="s">
        <v>60</v>
      </c>
      <c r="B11" s="365"/>
      <c r="C11" s="217">
        <v>3</v>
      </c>
      <c r="D11" s="49">
        <v>1</v>
      </c>
      <c r="E11" s="47" t="s">
        <v>86</v>
      </c>
      <c r="F11" s="47" t="s">
        <v>86</v>
      </c>
    </row>
    <row r="12" spans="1:6" ht="30" customHeight="1" thickBot="1" x14ac:dyDescent="0.3">
      <c r="A12" s="367" t="s">
        <v>61</v>
      </c>
      <c r="B12" s="367"/>
      <c r="C12" s="218">
        <v>96</v>
      </c>
      <c r="D12" s="50">
        <v>48</v>
      </c>
      <c r="E12" s="50">
        <v>45</v>
      </c>
      <c r="F12" s="50">
        <v>24</v>
      </c>
    </row>
    <row r="13" spans="1:6" ht="6.75" customHeight="1" thickTop="1" x14ac:dyDescent="0.25">
      <c r="A13" s="5"/>
      <c r="B13" s="5"/>
      <c r="C13" s="37"/>
      <c r="D13" s="37"/>
      <c r="E13" s="37"/>
      <c r="F13" s="37"/>
    </row>
    <row r="14" spans="1:6" ht="24" customHeight="1" x14ac:dyDescent="0.25">
      <c r="A14" s="366" t="s">
        <v>145</v>
      </c>
      <c r="B14" s="366"/>
      <c r="C14" s="366"/>
      <c r="D14" s="366"/>
      <c r="E14" s="366"/>
      <c r="F14" s="366"/>
    </row>
    <row r="15" spans="1:6" ht="24" customHeight="1" x14ac:dyDescent="0.25">
      <c r="A15" s="361" t="s">
        <v>100</v>
      </c>
      <c r="B15" s="361"/>
      <c r="C15" s="361"/>
      <c r="D15" s="361"/>
      <c r="E15" s="361"/>
      <c r="F15" s="361"/>
    </row>
    <row r="16" spans="1:6" x14ac:dyDescent="0.25">
      <c r="A16" s="319" t="s">
        <v>191</v>
      </c>
      <c r="B16" s="319"/>
      <c r="C16" s="319"/>
      <c r="D16" s="319"/>
    </row>
    <row r="18" spans="1:6" ht="25.5" customHeight="1" x14ac:dyDescent="0.25">
      <c r="A18" s="341" t="s">
        <v>175</v>
      </c>
      <c r="B18" s="341"/>
      <c r="C18" s="341"/>
      <c r="D18" s="186"/>
      <c r="E18" s="186"/>
      <c r="F18" s="285">
        <v>19</v>
      </c>
    </row>
  </sheetData>
  <mergeCells count="15">
    <mergeCell ref="A18:C18"/>
    <mergeCell ref="A16:D16"/>
    <mergeCell ref="A1:F1"/>
    <mergeCell ref="A15:F15"/>
    <mergeCell ref="C3:F3"/>
    <mergeCell ref="A3:B4"/>
    <mergeCell ref="A5:B5"/>
    <mergeCell ref="A6:B6"/>
    <mergeCell ref="A14:F14"/>
    <mergeCell ref="A7:B7"/>
    <mergeCell ref="A8:B8"/>
    <mergeCell ref="A9:B9"/>
    <mergeCell ref="A10:B10"/>
    <mergeCell ref="A11:B11"/>
    <mergeCell ref="A12:B12"/>
  </mergeCells>
  <printOptions horizontalCentered="1" verticalCentered="1"/>
  <pageMargins left="0.70866141732283505" right="0.70866141732283505" top="0.59055118110236204" bottom="0.196850393700787"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1</vt:lpstr>
      <vt:lpstr>2</vt:lpstr>
      <vt:lpstr>3</vt:lpstr>
      <vt:lpstr>4</vt:lpstr>
      <vt:lpstr>5</vt:lpstr>
      <vt:lpstr>6</vt:lpstr>
      <vt:lpstr>7</vt:lpstr>
      <vt:lpstr>8</vt:lpstr>
      <vt:lpstr>9</vt:lpstr>
      <vt:lpstr>10</vt:lpstr>
      <vt:lpstr>11</vt:lpstr>
      <vt:lpstr>12</vt:lpstr>
      <vt:lpstr>   14 , 13 </vt:lpstr>
      <vt:lpstr>15</vt:lpstr>
      <vt:lpstr>16 المحافظات</vt:lpstr>
      <vt:lpstr>'   14 , 13 '!Print_Area</vt:lpstr>
      <vt:lpstr>'10'!Print_Area</vt:lpstr>
      <vt:lpstr>'12'!Print_Area</vt:lpstr>
      <vt:lpstr>'15'!Print_Area</vt:lpstr>
      <vt:lpstr>'16 المحافظات'!Print_Area</vt:lpstr>
      <vt:lpstr>'2'!Print_Area</vt:lpstr>
      <vt:lpstr>'4'!Print_Area</vt:lpstr>
      <vt:lpstr>'5'!Print_Area</vt:lpstr>
      <vt:lpstr>'6'!Print_Area</vt:lpstr>
      <vt:lpstr>'7'!Print_Area</vt:lpstr>
      <vt:lpstr>'8'!Print_Area</vt:lpstr>
      <vt:lpstr>'9'!Print_Area</vt:lpstr>
    </vt:vector>
  </TitlesOfParts>
  <Company>planning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Thikraa Abd</cp:lastModifiedBy>
  <cp:lastPrinted>2021-09-15T04:04:08Z</cp:lastPrinted>
  <dcterms:created xsi:type="dcterms:W3CDTF">2006-04-30T08:02:00Z</dcterms:created>
  <dcterms:modified xsi:type="dcterms:W3CDTF">2021-09-27T05:23:51Z</dcterms:modified>
</cp:coreProperties>
</file>